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470" windowWidth="11970" windowHeight="3240" activeTab="0"/>
  </bookViews>
  <sheets>
    <sheet name="assessibilidade_BANRISUL_RS" sheetId="1" r:id="rId1"/>
    <sheet name="Plan1" sheetId="2" r:id="rId2"/>
  </sheets>
  <definedNames>
    <definedName name="_xlnm.Print_Area" localSheetId="0">'assessibilidade_BANRISUL_RS'!$A$1:$H$580</definedName>
    <definedName name="_xlnm.Print_Titles" localSheetId="0">'assessibilidade_BANRISUL_RS'!$16:$17</definedName>
  </definedNames>
  <calcPr fullCalcOnLoad="1"/>
</workbook>
</file>

<file path=xl/sharedStrings.xml><?xml version="1.0" encoding="utf-8"?>
<sst xmlns="http://schemas.openxmlformats.org/spreadsheetml/2006/main" count="1392" uniqueCount="347">
  <si>
    <t>PLANILHA DE ORÇAMENTOS - COMPRA DE MATERIAIS E/OU SERVIÇOS</t>
  </si>
  <si>
    <t xml:space="preserve">  CC (      )    TP (      )    CP(      )   </t>
  </si>
  <si>
    <t xml:space="preserve">1. OBJETO: </t>
  </si>
  <si>
    <t>ITEM</t>
  </si>
  <si>
    <t>DESCRIÇÃO</t>
  </si>
  <si>
    <t>QUANT.</t>
  </si>
  <si>
    <t>UNID.</t>
  </si>
  <si>
    <t>PREÇO UNITÁRIO</t>
  </si>
  <si>
    <t>PREÇO TOTAL</t>
  </si>
  <si>
    <t>MATERIAL</t>
  </si>
  <si>
    <t>MÃO DE OBRA</t>
  </si>
  <si>
    <t>1.0</t>
  </si>
  <si>
    <t>3. PRAZO DE EXECUÇÃO/ENTREGA: 60 DIAS CORRIDOS</t>
  </si>
  <si>
    <t>4. HORÁRIO PARA EXECUÇÃO/ENTREGA: a combinar com a agencia .</t>
  </si>
  <si>
    <t>OBSERVAÇÕES:</t>
  </si>
  <si>
    <t>TOTAL GERAL</t>
  </si>
  <si>
    <t xml:space="preserve">Ag. Candelária ,PAA Novo Cabrais ,PAE Superm Imec Candelaria , Ag Charqueadas, PAB Acos F.Piratini, PAB PM Charqueadas, PAE 28 Batalhão da Polícia Militar , PAE Pm Charqueadas, PAE Superm Macropan, PAE Superm Domingão, PAE Solar Administradora Ltda , Ag. Santa Cruz do Sul ,  PAA PM Passo Sobrado, PAA PM Vale Verde, PAB Foro S. Cruz , PAB Monte Alverne ,  PAB PM Santa Cruz , PAB UNISC, PAE Shopping Imigrante , PAE Tunel Verde , PAE Miller Com Alimentos Ltda , PAE Com Zaffari Imigrante ,  PAE Superm Imec Santa Cruz Do Sul , PAE Afubra , PAE Afras Hosp Santa Cruz , PAE Xalingo , PAE Big Santa Cruz Do Sul , Ag. Bairro Cidade </t>
  </si>
  <si>
    <t>SUREG CENTRO</t>
  </si>
  <si>
    <t>OBRAS CIVIS, INTERIORES, HIDRAULICA, ELET. PARA A ACESSIBILIDADE DAS AGÊNCIAS NA SUREG CENTRO</t>
  </si>
  <si>
    <t xml:space="preserve">2. ENDEREÇOS:   </t>
  </si>
  <si>
    <r>
      <t>Ag. Candelária:</t>
    </r>
    <r>
      <rPr>
        <sz val="9"/>
        <rFont val="Arial"/>
        <family val="2"/>
      </rPr>
      <t xml:space="preserve"> Av Pereira Rego, 1367 - Candelaria - RS</t>
    </r>
  </si>
  <si>
    <r>
      <t>Ag. Charqueadas:</t>
    </r>
    <r>
      <rPr>
        <sz val="9"/>
        <rFont val="Arial"/>
        <family val="2"/>
      </rPr>
      <t xml:space="preserve"> Av 1 de Maio, 600 - Charqueadas -RS</t>
    </r>
  </si>
  <si>
    <r>
      <t>PAB PM Charqueadas:</t>
    </r>
    <r>
      <rPr>
        <sz val="9"/>
        <rFont val="Arial"/>
        <family val="2"/>
      </rPr>
      <t xml:space="preserve"> Av. Dr. Jose Athanasio, 460 - Charqueadas -RS</t>
    </r>
  </si>
  <si>
    <r>
      <t>Ag. Santa Cruz do Sul:</t>
    </r>
    <r>
      <rPr>
        <sz val="9"/>
        <rFont val="Arial"/>
        <family val="2"/>
      </rPr>
      <t xml:space="preserve"> Rua Marechal Deodoro, 391 - Santa Cruz do Sul - RS</t>
    </r>
  </si>
  <si>
    <r>
      <t>PAA PM Passo Sobrado:</t>
    </r>
    <r>
      <rPr>
        <sz val="9"/>
        <rFont val="Arial"/>
        <family val="2"/>
      </rPr>
      <t xml:space="preserve"> Rua Sao Jose, 51 - Passo do Sobrado - RS</t>
    </r>
  </si>
  <si>
    <r>
      <t>PAB PM Santa Cruz:</t>
    </r>
    <r>
      <rPr>
        <sz val="9"/>
        <rFont val="Arial"/>
        <family val="2"/>
      </rPr>
      <t xml:space="preserve"> Av Borges de Medeiros, 650 - Santa Cruz do Sul - RS</t>
    </r>
  </si>
  <si>
    <r>
      <t>PAB UNISC:</t>
    </r>
    <r>
      <rPr>
        <sz val="9"/>
        <rFont val="Arial"/>
        <family val="2"/>
      </rPr>
      <t xml:space="preserve"> Av Independencia, 2293 - Santa Cruz do Sul - RS</t>
    </r>
  </si>
  <si>
    <t>I</t>
  </si>
  <si>
    <t xml:space="preserve">OBRAS CIVIS </t>
  </si>
  <si>
    <t>PAVIMENTAÇÕES</t>
  </si>
  <si>
    <t>1.1</t>
  </si>
  <si>
    <t>LIMPEZA</t>
  </si>
  <si>
    <t>2.1</t>
  </si>
  <si>
    <t xml:space="preserve"> -  limpeza para instalação do piso tátil</t>
  </si>
  <si>
    <t>conj</t>
  </si>
  <si>
    <t>SUBTOTAL OBRAS CIVIS</t>
  </si>
  <si>
    <t>1.2</t>
  </si>
  <si>
    <t>un</t>
  </si>
  <si>
    <t>III</t>
  </si>
  <si>
    <t>INTERIORES</t>
  </si>
  <si>
    <t>SINALIZAÇÃO INTERNA</t>
  </si>
  <si>
    <t xml:space="preserve">         - adesivo com pictograma de deficientes</t>
  </si>
  <si>
    <t>SUBTOTAL INTERIORES</t>
  </si>
  <si>
    <t>TOTAL PAB PM CHARQUEADAS - CHARQUEADAS- RS</t>
  </si>
  <si>
    <t>TOTAL PAB PM STA CRUZ DO SUL- RS</t>
  </si>
  <si>
    <t xml:space="preserve"> SERVIÇOS PRELIMINARES</t>
  </si>
  <si>
    <t>2.2</t>
  </si>
  <si>
    <t>Retirada de:</t>
  </si>
  <si>
    <t>m²</t>
  </si>
  <si>
    <t>x,xx</t>
  </si>
  <si>
    <t>1.1.1</t>
  </si>
  <si>
    <t>II</t>
  </si>
  <si>
    <t>DIVISÓRIAS E PAINÉIS:</t>
  </si>
  <si>
    <t xml:space="preserve">       - painel UV, idem existente, montantes e rodapés simples, de aço, com pintura eletrostática cor idem existente.</t>
  </si>
  <si>
    <t>Limpeza permanente da obra</t>
  </si>
  <si>
    <t>Limpeza final da obra</t>
  </si>
  <si>
    <t xml:space="preserve"> OBRAS CIVIS</t>
  </si>
  <si>
    <t>conj.</t>
  </si>
  <si>
    <t>Demolição</t>
  </si>
  <si>
    <t>2.1.1</t>
  </si>
  <si>
    <t xml:space="preserve">       - alvenaria</t>
  </si>
  <si>
    <t xml:space="preserve">       - esquadria ferro existente para reaproveitamento - PR</t>
  </si>
  <si>
    <t>Retirada de entulho</t>
  </si>
  <si>
    <t>m³</t>
  </si>
  <si>
    <t>3.1</t>
  </si>
  <si>
    <t>Pisos:</t>
  </si>
  <si>
    <t xml:space="preserve"> </t>
  </si>
  <si>
    <t>3.1.1</t>
  </si>
  <si>
    <t xml:space="preserve">       - placa cimento amarelo alerta 40,0cm x40,0cm - EXTERNO</t>
  </si>
  <si>
    <t>3.1.2</t>
  </si>
  <si>
    <t>3.1.3</t>
  </si>
  <si>
    <t>REVESTIMENTOS</t>
  </si>
  <si>
    <t>4.1</t>
  </si>
  <si>
    <t xml:space="preserve">      - chapisco</t>
  </si>
  <si>
    <t>4.2</t>
  </si>
  <si>
    <t xml:space="preserve">      - emboço</t>
  </si>
  <si>
    <t>4.3</t>
  </si>
  <si>
    <t xml:space="preserve">      - reboco</t>
  </si>
  <si>
    <t xml:space="preserve">ESQUADRIAS </t>
  </si>
  <si>
    <t>5.1</t>
  </si>
  <si>
    <t>Ferro:</t>
  </si>
  <si>
    <t>5.1.1</t>
  </si>
  <si>
    <t>FERRAGENS</t>
  </si>
  <si>
    <t>6.1</t>
  </si>
  <si>
    <t>PF01</t>
  </si>
  <si>
    <t>6.1.1</t>
  </si>
  <si>
    <t>Ferragem e mola- EXISTENTE/REINSTALAR</t>
  </si>
  <si>
    <t>xxx</t>
  </si>
  <si>
    <t>VIDROS</t>
  </si>
  <si>
    <t>7.1</t>
  </si>
  <si>
    <t>PINTURA</t>
  </si>
  <si>
    <t>8.1</t>
  </si>
  <si>
    <t xml:space="preserve">      - esmalte sobre ferro com fundo antiferruginoso cor azul idem existente</t>
  </si>
  <si>
    <t>TOTAL PAB AÇOS FINOS PIRATINI - CHARQUEADAS -RS</t>
  </si>
  <si>
    <t>m</t>
  </si>
  <si>
    <t xml:space="preserve">       - soleira existente de basalto</t>
  </si>
  <si>
    <t>Soleiras basalto tear polido</t>
  </si>
  <si>
    <t>3.1.4</t>
  </si>
  <si>
    <t>1.3</t>
  </si>
  <si>
    <t>2.1.2</t>
  </si>
  <si>
    <t xml:space="preserve">       - piso cerâmico</t>
  </si>
  <si>
    <t>2.1.3</t>
  </si>
  <si>
    <t xml:space="preserve">      -  piso placas cimento na calçada para colocação piso tatil</t>
  </si>
  <si>
    <t>2.1.4</t>
  </si>
  <si>
    <t xml:space="preserve">       - azulejos</t>
  </si>
  <si>
    <t xml:space="preserve">       - esquadria madeira existente - PR</t>
  </si>
  <si>
    <t xml:space="preserve">       - remoção de instalações hidraulicas e eletricas desativadas</t>
  </si>
  <si>
    <t xml:space="preserve">       - vaso sanitário completo</t>
  </si>
  <si>
    <t xml:space="preserve">       - mictório completo</t>
  </si>
  <si>
    <t xml:space="preserve">       - pia com coluna completa</t>
  </si>
  <si>
    <t xml:space="preserve">       - acessórios sanitários</t>
  </si>
  <si>
    <t>Relocar:</t>
  </si>
  <si>
    <t>Projeto Hidráulico e Esgoto</t>
  </si>
  <si>
    <t xml:space="preserve">Projeto Elétrico </t>
  </si>
  <si>
    <t>PAREDES</t>
  </si>
  <si>
    <t xml:space="preserve">       - tijolo furado (6 furos) 15cm</t>
  </si>
  <si>
    <t xml:space="preserve">       - regularizaçao para pavimentação colada </t>
  </si>
  <si>
    <t>5.1.2</t>
  </si>
  <si>
    <t xml:space="preserve">       - cerâmico 30,0 x 30,0 - carga pesada PEIV - cor branco gelo</t>
  </si>
  <si>
    <t>5.1.3</t>
  </si>
  <si>
    <t>5.1.4</t>
  </si>
  <si>
    <t>5.1.5</t>
  </si>
  <si>
    <t>5.2</t>
  </si>
  <si>
    <t>5.3</t>
  </si>
  <si>
    <t>6.2</t>
  </si>
  <si>
    <t>6.3</t>
  </si>
  <si>
    <t>6.4</t>
  </si>
  <si>
    <t xml:space="preserve">      - azulejo ( 20cmx20cm, liso, brilhante, cor branco)</t>
  </si>
  <si>
    <t>Madeira:</t>
  </si>
  <si>
    <t>7.1.1</t>
  </si>
  <si>
    <t xml:space="preserve">         - PM 01 - 100cmx210cm - 01 folha - abrir</t>
  </si>
  <si>
    <t xml:space="preserve">Porta madeira interna de abrir tipo alavanca </t>
  </si>
  <si>
    <t>8.1.1</t>
  </si>
  <si>
    <t>PM01</t>
  </si>
  <si>
    <t>9.1</t>
  </si>
  <si>
    <t xml:space="preserve">    - Acrílica com emassamento </t>
  </si>
  <si>
    <t xml:space="preserve">    - PVA sem emassamento</t>
  </si>
  <si>
    <t xml:space="preserve">    - Esmalte sintético c/ emassamento</t>
  </si>
  <si>
    <t xml:space="preserve">       - painel UV, existente adaptar e/ou relocar, montantes e rodapés simples, de aço, com pintura eletrostática cor idem existente.</t>
  </si>
  <si>
    <t>ACESSÓRIOS DE DEFICIENTES</t>
  </si>
  <si>
    <t xml:space="preserve">         - barra 45,0cm aço inox</t>
  </si>
  <si>
    <t>3.2</t>
  </si>
  <si>
    <t xml:space="preserve">         - barra 80,0cm aço inox</t>
  </si>
  <si>
    <t>3.3</t>
  </si>
  <si>
    <t xml:space="preserve">         - espelho cristal</t>
  </si>
  <si>
    <t>3.4</t>
  </si>
  <si>
    <t xml:space="preserve">         - chapa para porta em aço inox</t>
  </si>
  <si>
    <t>IV</t>
  </si>
  <si>
    <t>INSTALAÇÕES HIDROSSANITÁRIAS</t>
  </si>
  <si>
    <t>APARELHOS SANITÁRIOS</t>
  </si>
  <si>
    <t>vaso sanitario c/asento sanit.completo - linha confort - DECA</t>
  </si>
  <si>
    <t>lavatorio de canto - linha Izy  com sifão cromado- DECA</t>
  </si>
  <si>
    <t>papeleira louça embutida</t>
  </si>
  <si>
    <t>1.4</t>
  </si>
  <si>
    <t xml:space="preserve">saboneteira </t>
  </si>
  <si>
    <t>1.5</t>
  </si>
  <si>
    <t>toalheiro p/ papel toalha</t>
  </si>
  <si>
    <t>1.6</t>
  </si>
  <si>
    <t>caixa de descarga de embutir</t>
  </si>
  <si>
    <t>METAIS SANITÁRIOS</t>
  </si>
  <si>
    <t>torneira decamatic</t>
  </si>
  <si>
    <t>REDE DE ÁGUA FRIA</t>
  </si>
  <si>
    <t xml:space="preserve">Instalações de agua para sanitario </t>
  </si>
  <si>
    <t>REDE DE ESGOTO CLOACAL</t>
  </si>
  <si>
    <t xml:space="preserve">Instalações de esgoto completa para sanitario </t>
  </si>
  <si>
    <t>SUBTOTAL INSTALAÇÕES HIDROSSANITÁRIAS</t>
  </si>
  <si>
    <t>V</t>
  </si>
  <si>
    <t>INSTALAÇÕES ELETRICAS</t>
  </si>
  <si>
    <t>REDE ELETRICA</t>
  </si>
  <si>
    <t xml:space="preserve">Instalações elétrica completa para sanitario </t>
  </si>
  <si>
    <t>SUBTOTAL ELÉTRICO:</t>
  </si>
  <si>
    <t xml:space="preserve">      -  piso pedra basalto</t>
  </si>
  <si>
    <t xml:space="preserve">       - contrapiso </t>
  </si>
  <si>
    <t>m2</t>
  </si>
  <si>
    <t xml:space="preserve">       - console</t>
  </si>
  <si>
    <t>SUPRA-ESTRUTURA</t>
  </si>
  <si>
    <t>Estrutura de concreto:</t>
  </si>
  <si>
    <t>Viga de concreto para base corrimão</t>
  </si>
  <si>
    <t>4.1.1</t>
  </si>
  <si>
    <t xml:space="preserve">      - contrapiso de concreto armado e=8,0cm</t>
  </si>
  <si>
    <t>4.1.2</t>
  </si>
  <si>
    <t>4.1.3</t>
  </si>
  <si>
    <t xml:space="preserve">      - basalto tear levigado</t>
  </si>
  <si>
    <t>4.1.4</t>
  </si>
  <si>
    <t>4.1.5</t>
  </si>
  <si>
    <t>4.1.6</t>
  </si>
  <si>
    <t>degrau e espelho em basalto tear serrado</t>
  </si>
  <si>
    <t xml:space="preserve">    - Acrílica sem emassamento</t>
  </si>
  <si>
    <t>SALA DE AUTO-ATENDIMENTO</t>
  </si>
  <si>
    <t>ESQUADRIA AUTO ATENDIMENTO</t>
  </si>
  <si>
    <t>SUBTOTAL SALA DE AUTO-ATENDIMENTO</t>
  </si>
  <si>
    <t>SERRALHERIA</t>
  </si>
  <si>
    <t>Aço</t>
  </si>
  <si>
    <t xml:space="preserve">         - corrimão duplo completo em aço inox</t>
  </si>
  <si>
    <t xml:space="preserve">       - corrimão existente em aço inox</t>
  </si>
  <si>
    <t xml:space="preserve">       - cofre pequeno</t>
  </si>
  <si>
    <t>Viga de fundação p/ conformação  da rampa e escada de acesso - completa c/ concreto, formas, armaduras e reaterros.</t>
  </si>
  <si>
    <t xml:space="preserve">      - basalto natural serrado - existente - reinstalar</t>
  </si>
  <si>
    <t>5.1.6</t>
  </si>
  <si>
    <t>5.1.7</t>
  </si>
  <si>
    <t xml:space="preserve">         - PM 01 - 90cmx210cm - 01 folha - abrir</t>
  </si>
  <si>
    <t>9.2</t>
  </si>
  <si>
    <t xml:space="preserve">      - Anel em borracha para corrimão</t>
  </si>
  <si>
    <t xml:space="preserve">         - barra apoio de lavatório em aço inox</t>
  </si>
  <si>
    <t>3.5</t>
  </si>
  <si>
    <t>TOTAL PAA PASSO DO SOBRADO</t>
  </si>
  <si>
    <t xml:space="preserve">      - forro de gesso </t>
  </si>
  <si>
    <t xml:space="preserve">       - paineis divisórios, portas e visor</t>
  </si>
  <si>
    <t xml:space="preserve">      - piso emborrachado</t>
  </si>
  <si>
    <t xml:space="preserve">       - soleira existente</t>
  </si>
  <si>
    <t xml:space="preserve">       - longarinas</t>
  </si>
  <si>
    <t xml:space="preserve">      - Painel de gesso acartonado verde - duas faces c/uma chapa de cada lado resistentes à agua - 10cm</t>
  </si>
  <si>
    <t>FORROS</t>
  </si>
  <si>
    <t>Forros:</t>
  </si>
  <si>
    <t xml:space="preserve">       - Gesso em nivel com negativo</t>
  </si>
  <si>
    <t>9.3</t>
  </si>
  <si>
    <t xml:space="preserve">    - PVA com emassamento - forro de gesso</t>
  </si>
  <si>
    <t xml:space="preserve">       - portas divisória 90x210cm,  a instalar</t>
  </si>
  <si>
    <t xml:space="preserve">         - mapa tátil</t>
  </si>
  <si>
    <t>3.6</t>
  </si>
  <si>
    <t xml:space="preserve">         - pedestal para mapa tátil</t>
  </si>
  <si>
    <t>Ill</t>
  </si>
  <si>
    <t>TOTAL PAB UNISC</t>
  </si>
  <si>
    <t xml:space="preserve">      -  piso pedra basalto irregular para reaproveitamento</t>
  </si>
  <si>
    <t xml:space="preserve">       - porta existente completa PE01</t>
  </si>
  <si>
    <t xml:space="preserve">       - enchimento</t>
  </si>
  <si>
    <t xml:space="preserve">      - basalto irregular - existente/ recolocar/complementar</t>
  </si>
  <si>
    <t xml:space="preserve">       - painel UV, cor branco, montantes e rodapés simples, de aço, com pintura eletrostática branco h=180,0cm</t>
  </si>
  <si>
    <t>4.4</t>
  </si>
  <si>
    <t>4.5</t>
  </si>
  <si>
    <t>4.6</t>
  </si>
  <si>
    <t>4.7</t>
  </si>
  <si>
    <t>vaso sanitario sem caixa acoplada - linha vogue plus - DECA</t>
  </si>
  <si>
    <t>lavatório com coluna - linha vogue plus - DECA</t>
  </si>
  <si>
    <t xml:space="preserve">valvula hidra completa - DECA </t>
  </si>
  <si>
    <t>1.7</t>
  </si>
  <si>
    <t>1.8</t>
  </si>
  <si>
    <t>1.9</t>
  </si>
  <si>
    <t>exaustor para sanitario</t>
  </si>
  <si>
    <t>TOTAL AG. CANDELÁRIA</t>
  </si>
  <si>
    <t xml:space="preserve">       - placa emborrachado azul alerta 25,0cm x25,0cm - INTERNO</t>
  </si>
  <si>
    <t xml:space="preserve">       - placa emborrachado azul direcional 25,0cm x25,0cm - INTERNO</t>
  </si>
  <si>
    <t>7.2</t>
  </si>
  <si>
    <t>7.3</t>
  </si>
  <si>
    <t xml:space="preserve">    - Esmalte sintético s/ emassamento</t>
  </si>
  <si>
    <t>3.7</t>
  </si>
  <si>
    <t xml:space="preserve">Adaptações de obra civil externas ao sanitário </t>
  </si>
  <si>
    <t xml:space="preserve">      -  piso pedra basalto p/ reaproveitamento</t>
  </si>
  <si>
    <t xml:space="preserve">       - paineis divisórios, portas</t>
  </si>
  <si>
    <t xml:space="preserve">       - extintor de incêndio</t>
  </si>
  <si>
    <t xml:space="preserve">      - basalto natural serrado recolocar/ complementar</t>
  </si>
  <si>
    <t xml:space="preserve">       - placa emborrachado azul  alerta 25,0cm x25,0cm - INTERNO</t>
  </si>
  <si>
    <t>5.4</t>
  </si>
  <si>
    <t xml:space="preserve">         - PM 02 - 70cmx210cm - 01 folha - abrir</t>
  </si>
  <si>
    <t>PM01 e PM02</t>
  </si>
  <si>
    <t>8.2</t>
  </si>
  <si>
    <t>8.3</t>
  </si>
  <si>
    <t xml:space="preserve">       - painel UV, cor branco, montantes e rodapés simples, de aço, com pintura eletrostática cor prata. Altura 1,80m com vão de 20,0cm em baixo- para sanitários.</t>
  </si>
  <si>
    <t xml:space="preserve">       - porta divisória 90x210cm, c/ferragem completa tipo alavanca .</t>
  </si>
  <si>
    <t>Instalação elétrica e lógica para mesa de atendimento</t>
  </si>
  <si>
    <t>TOTAL AG. CHARQUEADAS</t>
  </si>
  <si>
    <t xml:space="preserve">       - placa emborrachado  azul  alerta 25,0cm x25,0cm - INTERNO</t>
  </si>
  <si>
    <t xml:space="preserve">       - placa emborrachado  azul  direcional 25,0cm x25,0cm - INTERNO</t>
  </si>
  <si>
    <t xml:space="preserve"> - placa emborrachado  azul  alerta 25,0 cm x 25,0 cm - interno</t>
  </si>
  <si>
    <t xml:space="preserve"> - placa emborrachado  azul  direcional 25,0cm x25,0cm - INTERNO</t>
  </si>
  <si>
    <t xml:space="preserve">      -  piso placas basalto e granito na calçada para colocação piso tatil</t>
  </si>
  <si>
    <t xml:space="preserve">       - forro de gesso com rodaforro</t>
  </si>
  <si>
    <t xml:space="preserve">       - corrimão existente em  ferro e madeira</t>
  </si>
  <si>
    <t xml:space="preserve">       - passamão do corrimão existente em ferro</t>
  </si>
  <si>
    <t xml:space="preserve">       - esquadria  existente - PR</t>
  </si>
  <si>
    <t xml:space="preserve">      - remoção de perfil metalico em "L"</t>
  </si>
  <si>
    <t xml:space="preserve">       - cerâmico idem existente / recompor</t>
  </si>
  <si>
    <t xml:space="preserve">         - porta em aluminio completa - reinstalação-reaproveitar mola</t>
  </si>
  <si>
    <t xml:space="preserve">         - guarda corpo c/ corrimão duplo completo em aço inox</t>
  </si>
  <si>
    <t>1.1.2</t>
  </si>
  <si>
    <t xml:space="preserve">         - passamão em ferro Φ 4,0 cm </t>
  </si>
  <si>
    <t>1.1.3</t>
  </si>
  <si>
    <t xml:space="preserve">         - complemento em ferro para portico em "L" azul  existente, mesma bitola</t>
  </si>
  <si>
    <t>TOTAL GERAL AG. SANTA CRUZ</t>
  </si>
  <si>
    <t xml:space="preserve">         - PF 01 - 90cmx210cm - 01 folha - abrir-IDEM EXISTENTE</t>
  </si>
  <si>
    <t>Vidro comum , incolor e=6mm</t>
  </si>
  <si>
    <r>
      <t>PAB Acos F.Piratini e PAES Laminação, Restaurante e Almoxarifado:</t>
    </r>
    <r>
      <rPr>
        <sz val="9"/>
        <rFont val="Arial"/>
        <family val="2"/>
      </rPr>
      <t xml:space="preserve"> Av Getulio Vargas, S/N - Charqueadas -RS</t>
    </r>
  </si>
  <si>
    <t>A</t>
  </si>
  <si>
    <t>B</t>
  </si>
  <si>
    <t>C</t>
  </si>
  <si>
    <t>D</t>
  </si>
  <si>
    <t>E</t>
  </si>
  <si>
    <t>F</t>
  </si>
  <si>
    <t>G</t>
  </si>
  <si>
    <t>5. CONDIÇÕES DE PAGAMENTO: 30/ 60 dias, Conforme serviço medido.</t>
  </si>
  <si>
    <t>EXECUÇÃO DE OBRAS DE ADEQUAÇÃO - AGÊNCIAS NA SUREG CENTRO</t>
  </si>
  <si>
    <t>AG. CANDELÁRIA -CANDELÁRIA-RS</t>
  </si>
  <si>
    <t>1.1.4</t>
  </si>
  <si>
    <t>1.1.5</t>
  </si>
  <si>
    <t>1.2.1</t>
  </si>
  <si>
    <t>1.2.2</t>
  </si>
  <si>
    <t>1.2.3</t>
  </si>
  <si>
    <t>1.2.4</t>
  </si>
  <si>
    <t>1.2.5</t>
  </si>
  <si>
    <t>1.2.6</t>
  </si>
  <si>
    <t>1.3.1</t>
  </si>
  <si>
    <t>4.1.7</t>
  </si>
  <si>
    <t>4.1.8</t>
  </si>
  <si>
    <t>AG. CHARQUEADAS- CHARQUEADAS-RS</t>
  </si>
  <si>
    <t>3.1.5</t>
  </si>
  <si>
    <t>PAB AÇOS F. PIRATINI - CHARQUEADAS- RS</t>
  </si>
  <si>
    <t>PAB PM CHARQUEADAS - CHARQUEADAS- RS</t>
  </si>
  <si>
    <t>AG. SANTA CRUZ DO SUL- SANTA CRUZ DO SUL - RS</t>
  </si>
  <si>
    <t>H</t>
  </si>
  <si>
    <t>PAA PM PASSO SOBRADO - PASSO SOBRADO- RS</t>
  </si>
  <si>
    <t>1.3.2</t>
  </si>
  <si>
    <t>PAB PM SANTA CRUZ- SANTA CRUZ DO SUL- RS</t>
  </si>
  <si>
    <t>PAB UNISC - SANTA CRUZ DO SUL - RS</t>
  </si>
  <si>
    <t>1.2.7</t>
  </si>
  <si>
    <t>1.2.8</t>
  </si>
  <si>
    <t>8.4</t>
  </si>
  <si>
    <t>8.5</t>
  </si>
  <si>
    <t>Todos os serviços são considerados completos do início ao final, com todas suas singularidades. Deslocamento, materiais, condições, aplicabilidade e mão de obra necessários estão dentro do preço estimado.</t>
  </si>
  <si>
    <t>A obra é considerada como um todo, sendo entregue pronta para uso e no padrão do Banco. Ainda na condição de proponente, a empresa pode consultar a Unidade de Engenharia - Gerência de Projetos e Obras Civis para sanar todas as dúvidas, pois o preço orçado é para a execução de toda a obra.</t>
  </si>
  <si>
    <t>As cores dos montantes e painéis deverão obedecer o padrão dos painéis e montantes existentes no local.</t>
  </si>
  <si>
    <t>O eventual fornecimento e instalação das divisórias inclui todos os complementos, bem como os perfis e estruturas necessárias para garantir suas estabilidades estruturais, independentemente do pé-direito informado.</t>
  </si>
  <si>
    <t>O leiaute fornecido pelo Banco não poderá sofrer modificações  durante a execução das obras/serviços. Toda e qualquer alteração  do objeto, que eventualmente se fizer necessária, deverá ser submetida  à análise prévia da Unidade de Engenharia. Os questionamentos ou  pedidos da administração da casa, ou de outros funcionários do Banco,  deverão ser encaminhados à Unidade de Engenharia. A empresa  contratada será responsável pelas modificações indevidas ou não autorizadas, às suas expensas e sem prorrogação de prazo.</t>
  </si>
  <si>
    <t xml:space="preserve">A empresa contratada deverá comunicar a Administração da Agência, com 48 h de antecedência,  a data e horário de    execução dos  serviços, bem  como, a relação dos funcionários que participarão da obra. </t>
  </si>
  <si>
    <r>
      <t xml:space="preserve">A empresa deverá fornecer a </t>
    </r>
    <r>
      <rPr>
        <b/>
        <sz val="10"/>
        <rFont val="Arial"/>
        <family val="2"/>
      </rPr>
      <t>ART/ RRT de execução</t>
    </r>
    <r>
      <rPr>
        <sz val="10"/>
        <rFont val="Arial"/>
        <family val="2"/>
      </rPr>
      <t xml:space="preserve"> da obra  antes de iniciar o serviço. </t>
    </r>
  </si>
  <si>
    <t>Antes do início dos serviços deverá ser agendada uma reunião com a Unidade de Engenharia para apresentação dos projetos e esclarecimento de dúvidas.</t>
  </si>
  <si>
    <t>A empresa se declara ciente de todas as condições e singularidade aplicáveis a esta obra.</t>
  </si>
  <si>
    <r>
      <t xml:space="preserve">A empresa deverá apresentar </t>
    </r>
    <r>
      <rPr>
        <b/>
        <sz val="10"/>
        <rFont val="Arial"/>
        <family val="2"/>
      </rPr>
      <t>registro</t>
    </r>
    <r>
      <rPr>
        <sz val="10"/>
        <rFont val="Arial"/>
        <family val="2"/>
      </rPr>
      <t xml:space="preserve"> na Entidade Profissional Competente responsável pela fiscalização dos serviços (</t>
    </r>
    <r>
      <rPr>
        <b/>
        <sz val="10"/>
        <rFont val="Arial"/>
        <family val="2"/>
      </rPr>
      <t>CREA</t>
    </r>
    <r>
      <rPr>
        <sz val="10"/>
        <rFont val="Arial"/>
        <family val="2"/>
      </rPr>
      <t xml:space="preserve"> e/ou </t>
    </r>
    <r>
      <rPr>
        <b/>
        <sz val="10"/>
        <rFont val="Arial"/>
        <family val="2"/>
      </rPr>
      <t>CAU</t>
    </r>
    <r>
      <rPr>
        <sz val="10"/>
        <rFont val="Arial"/>
        <family val="2"/>
      </rPr>
      <t>).</t>
    </r>
  </si>
  <si>
    <t>A empresa deverá observar as Normas Gerais contidas na NBR 9050, Memoriais Técnicos e plantas.</t>
  </si>
  <si>
    <r>
      <t xml:space="preserve">A empresa deverá manter atualizado um </t>
    </r>
    <r>
      <rPr>
        <b/>
        <sz val="10"/>
        <rFont val="Arial"/>
        <family val="2"/>
      </rPr>
      <t xml:space="preserve">diário de obra </t>
    </r>
    <r>
      <rPr>
        <sz val="10"/>
        <rFont val="Arial"/>
        <family val="2"/>
      </rPr>
      <t>com fotos, a ser entregue semanalmente à Unidade de Engenharia</t>
    </r>
  </si>
  <si>
    <t>A empresa deverá observar as instruções e recomendações dos fabricantes dos materiais.</t>
  </si>
  <si>
    <t>A empresa deverá entregar na conclusão do serviço, juntamente   com o "As Built" da obra.</t>
  </si>
  <si>
    <r>
      <t xml:space="preserve">Os licitantes deverão preencher, obrigatoriamente, todos os subitens da planilha, com preço unitário para material e mão de obra e preço total, sob pena de terem sua proposta desclassificada. Não serão aceitas planilhas com valores preenchidos iguais a R$ 0,00. Os subitens marcados com x,xx, não deverão ser cotados para material. </t>
    </r>
    <r>
      <rPr>
        <b/>
        <sz val="10"/>
        <rFont val="Arial"/>
        <family val="2"/>
      </rPr>
      <t xml:space="preserve">A empresa deverá apresentar a planilha com assinatura de seu  responsável em todas as vias. </t>
    </r>
  </si>
  <si>
    <t>No preço unitário para material, mão de obra e no respectivo  preço total, de cada subitem, deverá o proponente incluir todos  os insumos, taxas, BDI e demais despesas que compõe o subitem, sob pena de terem sua proposta desclassificada.</t>
  </si>
  <si>
    <t>Faculta ao proponente fazer prévia visita ao local da obra para proceder minucioso exame das condições locais, averiguar os serviços e material a empregar. Qualquer dúvida ou irregularidade observada nos projetos ou especificações deverá ser previamente esclarecida com a Unidade de Engenharia do Banco, visto que, depois de apresentada a proposta, o Banco não acolherá nenhuma reivindicação.</t>
  </si>
  <si>
    <t>A empresa deverá fazer conjuntamente com as especificações da planilha uma análise prévia do projeto, com o objetivo de orçar com compatibilidade mercadológica os itens da mesma.</t>
  </si>
  <si>
    <t>CONDIÇÕES PARA PAGAMENTO:</t>
  </si>
  <si>
    <t>Para liberação das faturas da obra, a contratada deverá observar o seguinte:</t>
  </si>
  <si>
    <t>Comunicar o término da etapa ou o final da obra, mediante formalização por e-mail ou correspondência.</t>
  </si>
  <si>
    <t>Aguardar a vistoria final ou parcial, conforme contrato, e a liberação pela fiscalização do Banco, para emissão da nota fiscal dos equipamentos e dos serviços contratados.</t>
  </si>
  <si>
    <t>LIMPEZA DA OBRA:</t>
  </si>
  <si>
    <t>Diariamente, a empresa deverá executar a limpeza geral da obra, retirando e transportando para fora das dependências do Banco,  todo e quaisquer materiais inservíveis, caliça, restos diversos, etc.</t>
  </si>
  <si>
    <r>
      <t xml:space="preserve">Todos os materiais usados na obra deverão ser de primeira qualidade, sendo os produtos </t>
    </r>
    <r>
      <rPr>
        <b/>
        <sz val="10"/>
        <rFont val="Arial"/>
        <family val="2"/>
      </rPr>
      <t>conforme especificações do memorial ou equivalentes</t>
    </r>
    <r>
      <rPr>
        <sz val="10"/>
        <rFont val="Arial"/>
        <family val="2"/>
      </rPr>
      <t>. A mão de obra a empregar será também, de primeira qualidade, sendo a execução e acabamento dos trabalhos esmerados e seguindo os melhores padrões conhecidos em serviços congêneres. Os trabalhos executados que não satisfaçam as condições estabelecidas poderão ser impugnados pelo Banco, correndo por conta do empreiteiro as despesas necessárias para a correção (demolição e reconstrução) dos serviços impugnados.</t>
    </r>
  </si>
  <si>
    <t>6. ANEXOS: Plantas/memoriais descritivos obter na Porto plot: portoplot@portoplot.com.br</t>
  </si>
  <si>
    <t>9.4</t>
  </si>
  <si>
    <t>9.5</t>
  </si>
  <si>
    <t>9.6</t>
  </si>
  <si>
    <t>9.7</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</si>
</sst>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Cr$&quot;#,##0_);\(&quot;Cr$&quot;#,##0\)"/>
    <numFmt numFmtId="179" formatCode="&quot;Cr$&quot;#,##0_);[Red]\(&quot;Cr$&quot;#,##0\)"/>
    <numFmt numFmtId="180" formatCode="&quot;Cr$&quot;#,##0.00_);\(&quot;Cr$&quot;#,##0.00\)"/>
    <numFmt numFmtId="181" formatCode="&quot;Cr$&quot;#,##0.00_);[Red]\(&quot;Cr$&quot;#,##0.00\)"/>
    <numFmt numFmtId="182" formatCode="_(&quot;Cr$&quot;* #,##0_);_(&quot;Cr$&quot;* \(#,##0\);_(&quot;Cr$&quot;* &quot;-&quot;_);_(@_)"/>
    <numFmt numFmtId="183" formatCode="_(&quot;Cr$&quot;* #,##0.00_);_(&quot;Cr$&quot;* \(#,##0.00\);_(&quot;Cr$&quot;* &quot;-&quot;??_);_(@_)"/>
    <numFmt numFmtId="184" formatCode="00"/>
    <numFmt numFmtId="185" formatCode="#,##0.00;[Red]#,##0.00"/>
    <numFmt numFmtId="186" formatCode="&quot;Sim&quot;;&quot;Sim&quot;;&quot;Não&quot;"/>
    <numFmt numFmtId="187" formatCode="&quot;Verdadeiro&quot;;&quot;Verdadeiro&quot;;&quot;Falso&quot;"/>
    <numFmt numFmtId="188" formatCode="&quot;Ativar&quot;;&quot;Ativar&quot;;&quot;Desativar&quot;"/>
    <numFmt numFmtId="189" formatCode="[$€-2]\ #,##0.00_);[Red]\([$€-2]\ #,##0.00\)"/>
    <numFmt numFmtId="190" formatCode="_(* #,##0.00_)"/>
  </numFmts>
  <fonts count="49">
    <font>
      <sz val="10"/>
      <name val="MS Sans Serif"/>
      <family val="0"/>
    </font>
    <font>
      <b/>
      <sz val="10"/>
      <name val="MS Sans Serif"/>
      <family val="0"/>
    </font>
    <font>
      <i/>
      <sz val="10"/>
      <name val="MS Sans Serif"/>
      <family val="0"/>
    </font>
    <font>
      <b/>
      <i/>
      <sz val="10"/>
      <name val="MS Sans Serif"/>
      <family val="0"/>
    </font>
    <font>
      <u val="single"/>
      <sz val="7.5"/>
      <color indexed="12"/>
      <name val="MS Sans Serif"/>
      <family val="2"/>
    </font>
    <font>
      <u val="single"/>
      <sz val="7.5"/>
      <color indexed="36"/>
      <name val="MS Sans Serif"/>
      <family val="2"/>
    </font>
    <font>
      <sz val="8"/>
      <name val="MS Sans Serif"/>
      <family val="2"/>
    </font>
    <font>
      <sz val="9"/>
      <name val="Arial"/>
      <family val="2"/>
    </font>
    <font>
      <b/>
      <sz val="9"/>
      <name val="Arial"/>
      <family val="2"/>
    </font>
    <font>
      <sz val="10"/>
      <name val="Arial"/>
      <family val="2"/>
    </font>
    <font>
      <b/>
      <sz val="12"/>
      <name val="Arial"/>
      <family val="2"/>
    </font>
    <font>
      <b/>
      <sz val="10"/>
      <name val="Arial"/>
      <family val="2"/>
    </font>
    <font>
      <b/>
      <sz val="8"/>
      <name val="Arial"/>
      <family val="2"/>
    </font>
    <font>
      <b/>
      <i/>
      <sz val="10"/>
      <name val="Arial"/>
      <family val="2"/>
    </font>
    <font>
      <sz val="10"/>
      <color indexed="5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1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hair"/>
      <top>
        <color indexed="63"/>
      </top>
      <bottom style="hair"/>
    </border>
    <border>
      <left style="hair"/>
      <right style="hair"/>
      <top>
        <color indexed="63"/>
      </top>
      <bottom style="hair"/>
    </border>
    <border>
      <left style="medium"/>
      <right style="hair"/>
      <top style="hair"/>
      <bottom style="hair"/>
    </border>
    <border>
      <left style="hair"/>
      <right style="hair"/>
      <top style="hair"/>
      <bottom style="hair"/>
    </border>
    <border>
      <left style="medium"/>
      <right style="hair"/>
      <top style="hair"/>
      <bottom>
        <color indexed="63"/>
      </bottom>
    </border>
    <border>
      <left style="hair"/>
      <right style="hair"/>
      <top style="hair"/>
      <bottom>
        <color indexed="63"/>
      </bottom>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hair"/>
      <right>
        <color indexed="63"/>
      </right>
      <top style="hair"/>
      <bottom style="hair"/>
    </border>
    <border>
      <left>
        <color indexed="63"/>
      </left>
      <right style="medium"/>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style="thin"/>
      <top style="hair"/>
      <bottom style="hair"/>
    </border>
    <border>
      <left style="thin"/>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thin"/>
      <top style="thin"/>
      <bottom style="medium"/>
    </border>
    <border>
      <left>
        <color indexed="63"/>
      </left>
      <right style="thin"/>
      <top>
        <color indexed="63"/>
      </top>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40" fillId="31" borderId="0" applyNumberFormat="0" applyBorder="0" applyAlignment="0" applyProtection="0"/>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3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40" fontId="0" fillId="0" borderId="0" applyFont="0" applyFill="0" applyBorder="0" applyAlignment="0" applyProtection="0"/>
  </cellStyleXfs>
  <cellXfs count="163">
    <xf numFmtId="0" fontId="0" fillId="0" borderId="0" xfId="0"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vertical="top"/>
    </xf>
    <xf numFmtId="4" fontId="0" fillId="0" borderId="0" xfId="0" applyNumberFormat="1" applyFont="1" applyBorder="1" applyAlignment="1">
      <alignment horizontal="center" vertical="top"/>
    </xf>
    <xf numFmtId="4" fontId="0" fillId="0" borderId="0" xfId="0" applyNumberFormat="1" applyFont="1" applyFill="1" applyBorder="1" applyAlignment="1">
      <alignment horizontal="center" vertical="top"/>
    </xf>
    <xf numFmtId="40" fontId="0" fillId="0" borderId="0" xfId="63" applyFont="1" applyFill="1" applyBorder="1" applyAlignment="1">
      <alignment horizontal="center" vertical="top"/>
    </xf>
    <xf numFmtId="0" fontId="0" fillId="0" borderId="0" xfId="0" applyBorder="1" applyAlignment="1">
      <alignment/>
    </xf>
    <xf numFmtId="0" fontId="0" fillId="0" borderId="0" xfId="0" applyNumberFormat="1" applyAlignment="1">
      <alignment wrapText="1"/>
    </xf>
    <xf numFmtId="0" fontId="1" fillId="0" borderId="0" xfId="0" applyFont="1" applyFill="1" applyBorder="1" applyAlignment="1">
      <alignment/>
    </xf>
    <xf numFmtId="0" fontId="0" fillId="0" borderId="0" xfId="0" applyFont="1" applyFill="1" applyBorder="1" applyAlignment="1">
      <alignment horizontal="center" vertical="top"/>
    </xf>
    <xf numFmtId="0" fontId="9" fillId="0" borderId="0" xfId="0" applyFont="1" applyAlignment="1">
      <alignment/>
    </xf>
    <xf numFmtId="0" fontId="1" fillId="0" borderId="0" xfId="0" applyFont="1" applyAlignment="1">
      <alignment/>
    </xf>
    <xf numFmtId="0" fontId="9" fillId="0" borderId="0" xfId="0" applyFont="1" applyFill="1" applyAlignment="1">
      <alignment vertical="center"/>
    </xf>
    <xf numFmtId="0" fontId="9" fillId="0" borderId="0" xfId="0" applyFont="1" applyFill="1" applyAlignment="1">
      <alignment/>
    </xf>
    <xf numFmtId="0" fontId="9" fillId="0" borderId="0" xfId="0" applyFont="1" applyFill="1" applyBorder="1" applyAlignment="1">
      <alignment vertical="center"/>
    </xf>
    <xf numFmtId="0" fontId="9" fillId="0" borderId="0" xfId="0" applyFont="1" applyFill="1" applyBorder="1" applyAlignment="1">
      <alignment/>
    </xf>
    <xf numFmtId="0" fontId="9" fillId="0" borderId="0" xfId="0" applyFont="1" applyBorder="1" applyAlignment="1">
      <alignment/>
    </xf>
    <xf numFmtId="0" fontId="1" fillId="0" borderId="0" xfId="0" applyFont="1" applyBorder="1" applyAlignment="1">
      <alignment/>
    </xf>
    <xf numFmtId="0" fontId="11" fillId="0" borderId="10" xfId="0" applyNumberFormat="1" applyFont="1" applyBorder="1" applyAlignment="1" applyProtection="1">
      <alignment horizontal="left" vertical="top" wrapText="1"/>
      <protection/>
    </xf>
    <xf numFmtId="0" fontId="13" fillId="0" borderId="11" xfId="0" applyNumberFormat="1" applyFont="1" applyBorder="1" applyAlignment="1" applyProtection="1">
      <alignment horizontal="center" vertical="top" wrapText="1"/>
      <protection/>
    </xf>
    <xf numFmtId="0" fontId="11" fillId="0" borderId="12" xfId="0" applyNumberFormat="1" applyFont="1" applyBorder="1" applyAlignment="1" applyProtection="1">
      <alignment horizontal="left" vertical="top" wrapText="1"/>
      <protection/>
    </xf>
    <xf numFmtId="0" fontId="9" fillId="0" borderId="13" xfId="0" applyNumberFormat="1" applyFont="1" applyFill="1" applyBorder="1" applyAlignment="1" applyProtection="1">
      <alignment horizontal="center" vertical="top" wrapText="1"/>
      <protection/>
    </xf>
    <xf numFmtId="0" fontId="13" fillId="0" borderId="13" xfId="0" applyNumberFormat="1" applyFont="1" applyBorder="1" applyAlignment="1" applyProtection="1">
      <alignment horizontal="center" vertical="top" wrapText="1"/>
      <protection/>
    </xf>
    <xf numFmtId="0" fontId="9" fillId="0" borderId="13" xfId="0" applyNumberFormat="1" applyFont="1" applyBorder="1" applyAlignment="1" applyProtection="1">
      <alignment horizontal="center" vertical="top" wrapText="1"/>
      <protection/>
    </xf>
    <xf numFmtId="0" fontId="11" fillId="0" borderId="14" xfId="0" applyNumberFormat="1" applyFont="1" applyBorder="1" applyAlignment="1" applyProtection="1">
      <alignment horizontal="left" vertical="top" wrapText="1"/>
      <protection/>
    </xf>
    <xf numFmtId="0" fontId="9" fillId="0" borderId="15" xfId="0" applyNumberFormat="1" applyFont="1" applyFill="1" applyBorder="1" applyAlignment="1" applyProtection="1">
      <alignment horizontal="center" vertical="top" wrapText="1"/>
      <protection/>
    </xf>
    <xf numFmtId="4" fontId="9" fillId="0" borderId="16" xfId="0" applyNumberFormat="1" applyFont="1" applyFill="1" applyBorder="1" applyAlignment="1" applyProtection="1">
      <alignment horizontal="center" vertical="center"/>
      <protection locked="0"/>
    </xf>
    <xf numFmtId="0" fontId="9" fillId="0" borderId="17" xfId="0" applyFont="1" applyFill="1" applyBorder="1" applyAlignment="1" applyProtection="1">
      <alignment horizontal="centerContinuous" vertical="center"/>
      <protection/>
    </xf>
    <xf numFmtId="0" fontId="9" fillId="0" borderId="18" xfId="0" applyFont="1" applyFill="1" applyBorder="1" applyAlignment="1" applyProtection="1">
      <alignment horizontal="center" vertical="center"/>
      <protection/>
    </xf>
    <xf numFmtId="0" fontId="10" fillId="0" borderId="18" xfId="0" applyFont="1" applyFill="1" applyBorder="1" applyAlignment="1" applyProtection="1">
      <alignment horizontal="centerContinuous" vertical="center"/>
      <protection/>
    </xf>
    <xf numFmtId="4" fontId="10" fillId="0" borderId="18" xfId="0" applyNumberFormat="1" applyFont="1" applyFill="1" applyBorder="1" applyAlignment="1" applyProtection="1">
      <alignment horizontal="centerContinuous" vertical="center"/>
      <protection/>
    </xf>
    <xf numFmtId="0" fontId="11" fillId="0" borderId="18" xfId="0" applyFont="1" applyFill="1" applyBorder="1" applyAlignment="1" applyProtection="1">
      <alignment horizontal="centerContinuous" vertical="center"/>
      <protection/>
    </xf>
    <xf numFmtId="4" fontId="9" fillId="0" borderId="18" xfId="0" applyNumberFormat="1" applyFont="1" applyFill="1" applyBorder="1" applyAlignment="1" applyProtection="1">
      <alignment horizontal="center" vertical="center"/>
      <protection/>
    </xf>
    <xf numFmtId="0" fontId="8" fillId="0" borderId="19" xfId="0" applyFont="1" applyFill="1" applyBorder="1" applyAlignment="1" applyProtection="1">
      <alignment/>
      <protection/>
    </xf>
    <xf numFmtId="0" fontId="8" fillId="0" borderId="20" xfId="0" applyFont="1" applyFill="1" applyBorder="1" applyAlignment="1" applyProtection="1">
      <alignment horizontal="center"/>
      <protection/>
    </xf>
    <xf numFmtId="0" fontId="8" fillId="0" borderId="21" xfId="0" applyFont="1" applyFill="1" applyBorder="1" applyAlignment="1" applyProtection="1">
      <alignment/>
      <protection/>
    </xf>
    <xf numFmtId="0" fontId="8" fillId="0" borderId="22" xfId="0" applyFont="1" applyFill="1" applyBorder="1" applyAlignment="1" applyProtection="1">
      <alignment horizontal="center"/>
      <protection/>
    </xf>
    <xf numFmtId="0" fontId="9" fillId="0" borderId="22" xfId="0" applyFont="1" applyFill="1" applyBorder="1" applyAlignment="1" applyProtection="1">
      <alignment/>
      <protection/>
    </xf>
    <xf numFmtId="4" fontId="9" fillId="0" borderId="22" xfId="0" applyNumberFormat="1" applyFont="1" applyFill="1" applyBorder="1" applyAlignment="1" applyProtection="1">
      <alignment horizontal="center"/>
      <protection/>
    </xf>
    <xf numFmtId="0" fontId="9" fillId="0" borderId="23" xfId="0" applyFont="1" applyFill="1" applyBorder="1" applyAlignment="1" applyProtection="1">
      <alignment horizontal="center"/>
      <protection/>
    </xf>
    <xf numFmtId="0" fontId="11" fillId="0" borderId="24" xfId="0" applyFont="1" applyFill="1" applyBorder="1" applyAlignment="1" applyProtection="1">
      <alignment horizontal="left"/>
      <protection/>
    </xf>
    <xf numFmtId="0" fontId="11" fillId="0" borderId="25" xfId="0" applyFont="1" applyFill="1" applyBorder="1" applyAlignment="1" applyProtection="1">
      <alignment horizontal="center"/>
      <protection/>
    </xf>
    <xf numFmtId="4" fontId="11" fillId="0" borderId="25" xfId="0" applyNumberFormat="1" applyFont="1" applyFill="1" applyBorder="1" applyAlignment="1" applyProtection="1">
      <alignment horizontal="center"/>
      <protection/>
    </xf>
    <xf numFmtId="4" fontId="11" fillId="0" borderId="26" xfId="0" applyNumberFormat="1" applyFont="1" applyFill="1" applyBorder="1" applyAlignment="1" applyProtection="1">
      <alignment horizontal="center"/>
      <protection/>
    </xf>
    <xf numFmtId="4" fontId="11" fillId="0" borderId="27" xfId="0" applyNumberFormat="1" applyFont="1" applyFill="1" applyBorder="1" applyAlignment="1" applyProtection="1">
      <alignment horizontal="center"/>
      <protection/>
    </xf>
    <xf numFmtId="0" fontId="11" fillId="0" borderId="28" xfId="0" applyFont="1" applyFill="1" applyBorder="1" applyAlignment="1" applyProtection="1">
      <alignment horizontal="center" wrapText="1"/>
      <protection/>
    </xf>
    <xf numFmtId="0" fontId="9" fillId="0" borderId="29"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0" fontId="9" fillId="0" borderId="30" xfId="0" applyFont="1" applyFill="1" applyBorder="1" applyAlignment="1" applyProtection="1">
      <alignment/>
      <protection/>
    </xf>
    <xf numFmtId="4" fontId="9" fillId="0" borderId="30" xfId="0" applyNumberFormat="1" applyFont="1" applyFill="1" applyBorder="1" applyAlignment="1" applyProtection="1">
      <alignment horizontal="center"/>
      <protection/>
    </xf>
    <xf numFmtId="0" fontId="9" fillId="0" borderId="31" xfId="0" applyFont="1" applyFill="1" applyBorder="1" applyAlignment="1" applyProtection="1">
      <alignment horizontal="center"/>
      <protection/>
    </xf>
    <xf numFmtId="184" fontId="11" fillId="0" borderId="31" xfId="0" applyNumberFormat="1" applyFont="1" applyFill="1" applyBorder="1" applyAlignment="1" applyProtection="1">
      <alignment horizontal="center" vertical="top"/>
      <protection/>
    </xf>
    <xf numFmtId="0" fontId="9" fillId="0" borderId="31" xfId="0" applyFont="1" applyBorder="1" applyAlignment="1" applyProtection="1">
      <alignment horizontal="center"/>
      <protection/>
    </xf>
    <xf numFmtId="0" fontId="11" fillId="0" borderId="31" xfId="0" applyFont="1" applyBorder="1" applyAlignment="1" applyProtection="1">
      <alignment vertical="top" wrapText="1"/>
      <protection/>
    </xf>
    <xf numFmtId="4" fontId="9" fillId="0" borderId="31" xfId="0" applyNumberFormat="1" applyFont="1" applyBorder="1" applyAlignment="1" applyProtection="1">
      <alignment horizontal="center" vertical="top"/>
      <protection/>
    </xf>
    <xf numFmtId="0" fontId="9" fillId="0" borderId="31" xfId="0" applyFont="1" applyBorder="1" applyAlignment="1" applyProtection="1">
      <alignment horizontal="center" vertical="top"/>
      <protection/>
    </xf>
    <xf numFmtId="4" fontId="9" fillId="0" borderId="16" xfId="0" applyNumberFormat="1" applyFont="1" applyFill="1" applyBorder="1" applyAlignment="1" applyProtection="1">
      <alignment horizontal="center" vertical="top"/>
      <protection/>
    </xf>
    <xf numFmtId="40" fontId="9" fillId="0" borderId="31" xfId="63" applyFont="1" applyFill="1" applyBorder="1" applyAlignment="1" applyProtection="1">
      <alignment horizontal="center" vertical="top"/>
      <protection/>
    </xf>
    <xf numFmtId="184" fontId="11" fillId="33" borderId="16" xfId="0" applyNumberFormat="1" applyFont="1" applyFill="1" applyBorder="1" applyAlignment="1" applyProtection="1">
      <alignment horizontal="center" vertical="top"/>
      <protection/>
    </xf>
    <xf numFmtId="0" fontId="11" fillId="33" borderId="16" xfId="0" applyFont="1" applyFill="1" applyBorder="1" applyAlignment="1" applyProtection="1">
      <alignment horizontal="center"/>
      <protection/>
    </xf>
    <xf numFmtId="0" fontId="11" fillId="33" borderId="16" xfId="0" applyFont="1" applyFill="1" applyBorder="1" applyAlignment="1" applyProtection="1">
      <alignment vertical="top" wrapText="1"/>
      <protection/>
    </xf>
    <xf numFmtId="4" fontId="9" fillId="33" borderId="16" xfId="0" applyNumberFormat="1" applyFont="1" applyFill="1" applyBorder="1" applyAlignment="1" applyProtection="1">
      <alignment horizontal="center" vertical="top"/>
      <protection/>
    </xf>
    <xf numFmtId="0" fontId="9" fillId="33" borderId="16" xfId="0" applyFont="1" applyFill="1" applyBorder="1" applyAlignment="1" applyProtection="1">
      <alignment horizontal="center" vertical="top"/>
      <protection/>
    </xf>
    <xf numFmtId="40" fontId="9" fillId="33" borderId="16" xfId="63" applyFont="1" applyFill="1" applyBorder="1" applyAlignment="1" applyProtection="1">
      <alignment horizontal="center" vertical="top"/>
      <protection/>
    </xf>
    <xf numFmtId="184" fontId="11" fillId="0" borderId="16" xfId="0" applyNumberFormat="1" applyFont="1" applyFill="1" applyBorder="1" applyAlignment="1" applyProtection="1">
      <alignment horizontal="center" vertical="top"/>
      <protection/>
    </xf>
    <xf numFmtId="1" fontId="11" fillId="0" borderId="16" xfId="0" applyNumberFormat="1" applyFont="1" applyFill="1" applyBorder="1" applyAlignment="1" applyProtection="1">
      <alignment horizontal="center" vertical="top"/>
      <protection/>
    </xf>
    <xf numFmtId="0" fontId="11" fillId="0" borderId="16" xfId="0" applyFont="1" applyFill="1" applyBorder="1" applyAlignment="1" applyProtection="1">
      <alignment vertical="top" wrapText="1"/>
      <protection/>
    </xf>
    <xf numFmtId="0" fontId="9" fillId="0" borderId="16" xfId="0" applyFont="1" applyFill="1" applyBorder="1" applyAlignment="1" applyProtection="1">
      <alignment horizontal="center" vertical="top"/>
      <protection/>
    </xf>
    <xf numFmtId="40" fontId="11" fillId="0" borderId="16" xfId="63" applyFont="1" applyFill="1" applyBorder="1" applyAlignment="1" applyProtection="1">
      <alignment horizontal="center" vertical="top"/>
      <protection/>
    </xf>
    <xf numFmtId="1" fontId="11" fillId="0" borderId="16" xfId="0" applyNumberFormat="1" applyFont="1" applyBorder="1" applyAlignment="1" applyProtection="1">
      <alignment horizontal="center" vertical="top"/>
      <protection/>
    </xf>
    <xf numFmtId="4" fontId="11" fillId="0" borderId="16" xfId="0" applyNumberFormat="1" applyFont="1" applyFill="1" applyBorder="1" applyAlignment="1" applyProtection="1">
      <alignment horizontal="center" vertical="top"/>
      <protection/>
    </xf>
    <xf numFmtId="0" fontId="11" fillId="0" borderId="16" xfId="0" applyFont="1" applyFill="1" applyBorder="1" applyAlignment="1" applyProtection="1">
      <alignment horizontal="center" vertical="top"/>
      <protection/>
    </xf>
    <xf numFmtId="1" fontId="9" fillId="0" borderId="16" xfId="0" applyNumberFormat="1" applyFont="1" applyBorder="1" applyAlignment="1" applyProtection="1">
      <alignment horizontal="center" vertical="top"/>
      <protection/>
    </xf>
    <xf numFmtId="0" fontId="9" fillId="0" borderId="16" xfId="0" applyFont="1" applyFill="1" applyBorder="1" applyAlignment="1" applyProtection="1">
      <alignment vertical="top" wrapText="1"/>
      <protection/>
    </xf>
    <xf numFmtId="0" fontId="9" fillId="0" borderId="16" xfId="0" applyFont="1" applyFill="1" applyBorder="1" applyAlignment="1" applyProtection="1">
      <alignment vertical="top"/>
      <protection/>
    </xf>
    <xf numFmtId="40" fontId="9" fillId="0" borderId="16" xfId="63" applyFont="1" applyFill="1" applyBorder="1" applyAlignment="1" applyProtection="1">
      <alignment horizontal="center" vertical="top"/>
      <protection/>
    </xf>
    <xf numFmtId="0" fontId="9" fillId="0" borderId="16" xfId="0" applyFont="1" applyBorder="1" applyAlignment="1" applyProtection="1">
      <alignment vertical="top" wrapText="1"/>
      <protection/>
    </xf>
    <xf numFmtId="0" fontId="9" fillId="0" borderId="16" xfId="0" applyFont="1" applyBorder="1" applyAlignment="1" applyProtection="1">
      <alignment horizontal="center" vertical="top"/>
      <protection/>
    </xf>
    <xf numFmtId="4" fontId="9" fillId="0" borderId="16" xfId="0" applyNumberFormat="1" applyFont="1" applyBorder="1" applyAlignment="1" applyProtection="1">
      <alignment horizontal="center" vertical="top"/>
      <protection/>
    </xf>
    <xf numFmtId="0" fontId="11" fillId="0" borderId="16" xfId="0" applyFont="1" applyBorder="1" applyAlignment="1" applyProtection="1">
      <alignment vertical="top" wrapText="1"/>
      <protection/>
    </xf>
    <xf numFmtId="4" fontId="9" fillId="0" borderId="16" xfId="0" applyNumberFormat="1" applyFont="1" applyBorder="1" applyAlignment="1" applyProtection="1">
      <alignment horizontal="center"/>
      <protection/>
    </xf>
    <xf numFmtId="0" fontId="9" fillId="34" borderId="16" xfId="0" applyFont="1" applyFill="1" applyBorder="1" applyAlignment="1" applyProtection="1">
      <alignment/>
      <protection/>
    </xf>
    <xf numFmtId="0" fontId="9" fillId="0" borderId="16" xfId="0" applyFont="1" applyFill="1" applyBorder="1" applyAlignment="1" applyProtection="1">
      <alignment/>
      <protection/>
    </xf>
    <xf numFmtId="1" fontId="9" fillId="0" borderId="16" xfId="0" applyNumberFormat="1" applyFont="1" applyBorder="1" applyAlignment="1" applyProtection="1">
      <alignment horizontal="center" vertical="center"/>
      <protection/>
    </xf>
    <xf numFmtId="1" fontId="11" fillId="0" borderId="16" xfId="0" applyNumberFormat="1" applyFont="1" applyBorder="1" applyAlignment="1" applyProtection="1">
      <alignment horizontal="center" vertical="center"/>
      <protection/>
    </xf>
    <xf numFmtId="0" fontId="11" fillId="0" borderId="16" xfId="0" applyFont="1" applyBorder="1" applyAlignment="1" applyProtection="1">
      <alignment horizontal="center" vertical="top"/>
      <protection/>
    </xf>
    <xf numFmtId="0" fontId="11" fillId="0" borderId="16" xfId="0" applyFont="1" applyBorder="1" applyAlignment="1" applyProtection="1">
      <alignment horizontal="left" vertical="center" wrapText="1"/>
      <protection/>
    </xf>
    <xf numFmtId="4" fontId="9" fillId="0" borderId="16" xfId="0" applyNumberFormat="1" applyFont="1" applyFill="1" applyBorder="1" applyAlignment="1" applyProtection="1">
      <alignment horizontal="center" vertical="center"/>
      <protection/>
    </xf>
    <xf numFmtId="40" fontId="9" fillId="0" borderId="16" xfId="63" applyFont="1" applyFill="1" applyBorder="1" applyAlignment="1" applyProtection="1">
      <alignment horizontal="center" vertical="center"/>
      <protection/>
    </xf>
    <xf numFmtId="4" fontId="11" fillId="0" borderId="16" xfId="0" applyNumberFormat="1" applyFont="1" applyFill="1" applyBorder="1" applyAlignment="1" applyProtection="1">
      <alignment horizontal="center" vertical="center"/>
      <protection/>
    </xf>
    <xf numFmtId="40" fontId="11" fillId="0" borderId="16" xfId="63" applyFont="1" applyFill="1" applyBorder="1" applyAlignment="1" applyProtection="1">
      <alignment horizontal="center" vertical="center"/>
      <protection/>
    </xf>
    <xf numFmtId="0" fontId="9" fillId="0" borderId="16" xfId="0" applyFont="1" applyBorder="1" applyAlignment="1" applyProtection="1">
      <alignment horizontal="left" vertical="center" wrapText="1"/>
      <protection/>
    </xf>
    <xf numFmtId="1" fontId="9" fillId="0" borderId="16" xfId="0" applyNumberFormat="1" applyFont="1" applyFill="1" applyBorder="1" applyAlignment="1" applyProtection="1">
      <alignment horizontal="center" vertical="top"/>
      <protection/>
    </xf>
    <xf numFmtId="1" fontId="9" fillId="0" borderId="16" xfId="0" applyNumberFormat="1" applyFont="1" applyFill="1" applyBorder="1" applyAlignment="1" applyProtection="1">
      <alignment horizontal="center" vertical="center"/>
      <protection/>
    </xf>
    <xf numFmtId="0" fontId="11" fillId="0" borderId="16" xfId="0" applyFont="1" applyFill="1" applyBorder="1" applyAlignment="1" applyProtection="1">
      <alignment horizontal="left" vertical="center" wrapText="1"/>
      <protection/>
    </xf>
    <xf numFmtId="4" fontId="11" fillId="0" borderId="16" xfId="0" applyNumberFormat="1" applyFont="1" applyBorder="1" applyAlignment="1" applyProtection="1">
      <alignment horizontal="center" vertical="top"/>
      <protection/>
    </xf>
    <xf numFmtId="4" fontId="9" fillId="0" borderId="16" xfId="50" applyNumberFormat="1" applyFont="1" applyFill="1" applyBorder="1" applyAlignment="1" applyProtection="1">
      <alignment horizontal="left" wrapText="1"/>
      <protection/>
    </xf>
    <xf numFmtId="0" fontId="11" fillId="0" borderId="16" xfId="0" applyFont="1" applyBorder="1" applyAlignment="1" applyProtection="1">
      <alignment horizontal="left" vertical="center"/>
      <protection/>
    </xf>
    <xf numFmtId="184" fontId="11" fillId="0" borderId="16" xfId="0" applyNumberFormat="1" applyFont="1" applyBorder="1" applyAlignment="1" applyProtection="1">
      <alignment horizontal="center"/>
      <protection/>
    </xf>
    <xf numFmtId="0" fontId="11" fillId="0" borderId="16" xfId="0" applyFont="1" applyBorder="1" applyAlignment="1" applyProtection="1">
      <alignment/>
      <protection/>
    </xf>
    <xf numFmtId="4" fontId="11" fillId="0" borderId="16" xfId="0" applyNumberFormat="1" applyFont="1" applyBorder="1" applyAlignment="1" applyProtection="1">
      <alignment horizontal="center"/>
      <protection/>
    </xf>
    <xf numFmtId="0" fontId="11" fillId="0" borderId="16" xfId="0" applyFont="1" applyBorder="1" applyAlignment="1" applyProtection="1">
      <alignment horizontal="center"/>
      <protection/>
    </xf>
    <xf numFmtId="4" fontId="11" fillId="0" borderId="16" xfId="0" applyNumberFormat="1" applyFont="1" applyFill="1" applyBorder="1" applyAlignment="1" applyProtection="1">
      <alignment horizontal="center"/>
      <protection/>
    </xf>
    <xf numFmtId="40" fontId="11" fillId="0" borderId="16" xfId="63" applyNumberFormat="1" applyFont="1" applyFill="1" applyBorder="1" applyAlignment="1" applyProtection="1">
      <alignment horizontal="center"/>
      <protection/>
    </xf>
    <xf numFmtId="0" fontId="9" fillId="0" borderId="16" xfId="0" applyFont="1" applyBorder="1" applyAlignment="1" applyProtection="1">
      <alignment horizontal="center"/>
      <protection/>
    </xf>
    <xf numFmtId="0" fontId="9" fillId="34" borderId="16" xfId="0" applyFont="1" applyFill="1" applyBorder="1" applyAlignment="1" applyProtection="1">
      <alignment horizontal="left"/>
      <protection/>
    </xf>
    <xf numFmtId="0" fontId="11" fillId="0" borderId="16" xfId="0" applyFont="1" applyFill="1" applyBorder="1" applyAlignment="1" applyProtection="1">
      <alignment horizontal="left"/>
      <protection/>
    </xf>
    <xf numFmtId="0" fontId="9" fillId="0" borderId="16" xfId="0" applyFont="1" applyBorder="1" applyAlignment="1" applyProtection="1">
      <alignment/>
      <protection/>
    </xf>
    <xf numFmtId="40" fontId="11" fillId="0" borderId="16" xfId="0" applyNumberFormat="1" applyFont="1" applyFill="1" applyBorder="1" applyAlignment="1" applyProtection="1">
      <alignment horizontal="center"/>
      <protection/>
    </xf>
    <xf numFmtId="0" fontId="11" fillId="0" borderId="16" xfId="0" applyFont="1" applyBorder="1" applyAlignment="1" applyProtection="1">
      <alignment horizontal="left"/>
      <protection/>
    </xf>
    <xf numFmtId="4" fontId="9" fillId="0" borderId="16" xfId="0" applyNumberFormat="1" applyFont="1" applyFill="1" applyBorder="1" applyAlignment="1" applyProtection="1">
      <alignment horizontal="center"/>
      <protection/>
    </xf>
    <xf numFmtId="0" fontId="9" fillId="0" borderId="16" xfId="0" applyFont="1" applyFill="1" applyBorder="1" applyAlignment="1" applyProtection="1">
      <alignment horizontal="center"/>
      <protection/>
    </xf>
    <xf numFmtId="184" fontId="9" fillId="0" borderId="16" xfId="0" applyNumberFormat="1" applyFont="1" applyFill="1" applyBorder="1" applyAlignment="1" applyProtection="1">
      <alignment horizontal="center" vertical="top"/>
      <protection/>
    </xf>
    <xf numFmtId="0" fontId="11" fillId="0" borderId="16" xfId="0" applyFont="1" applyBorder="1" applyAlignment="1" applyProtection="1">
      <alignment horizontal="left" vertical="top" wrapText="1"/>
      <protection/>
    </xf>
    <xf numFmtId="40" fontId="11" fillId="0" borderId="16" xfId="63" applyFont="1" applyBorder="1" applyAlignment="1" applyProtection="1">
      <alignment horizontal="center" vertical="top"/>
      <protection/>
    </xf>
    <xf numFmtId="40" fontId="9" fillId="0" borderId="16" xfId="63" applyFont="1" applyBorder="1" applyAlignment="1" applyProtection="1">
      <alignment horizontal="center" vertical="top"/>
      <protection/>
    </xf>
    <xf numFmtId="0" fontId="9" fillId="0" borderId="16" xfId="0" applyFont="1" applyBorder="1" applyAlignment="1" applyProtection="1">
      <alignment horizontal="center" vertical="center"/>
      <protection/>
    </xf>
    <xf numFmtId="0" fontId="9" fillId="0" borderId="16" xfId="0" applyFont="1" applyBorder="1" applyAlignment="1" applyProtection="1">
      <alignment horizontal="left" vertical="top" wrapText="1"/>
      <protection/>
    </xf>
    <xf numFmtId="1" fontId="11" fillId="33" borderId="16" xfId="0" applyNumberFormat="1" applyFont="1" applyFill="1" applyBorder="1" applyAlignment="1" applyProtection="1">
      <alignment horizontal="center" vertical="top"/>
      <protection/>
    </xf>
    <xf numFmtId="0" fontId="11" fillId="33" borderId="16" xfId="0" applyFont="1" applyFill="1" applyBorder="1" applyAlignment="1" applyProtection="1">
      <alignment horizontal="left"/>
      <protection/>
    </xf>
    <xf numFmtId="4" fontId="11" fillId="33" borderId="16" xfId="0" applyNumberFormat="1" applyFont="1" applyFill="1" applyBorder="1" applyAlignment="1" applyProtection="1">
      <alignment horizontal="center" vertical="top"/>
      <protection/>
    </xf>
    <xf numFmtId="0" fontId="9" fillId="35" borderId="0" xfId="0" applyFont="1" applyFill="1" applyAlignment="1" applyProtection="1">
      <alignment/>
      <protection/>
    </xf>
    <xf numFmtId="0" fontId="9" fillId="0" borderId="0" xfId="0" applyFont="1" applyAlignment="1" applyProtection="1">
      <alignment horizontal="center"/>
      <protection/>
    </xf>
    <xf numFmtId="0" fontId="9" fillId="0" borderId="0" xfId="0" applyFont="1" applyAlignment="1" applyProtection="1">
      <alignment/>
      <protection/>
    </xf>
    <xf numFmtId="4" fontId="9" fillId="0" borderId="0" xfId="0" applyNumberFormat="1" applyFont="1" applyAlignment="1" applyProtection="1">
      <alignment horizontal="center"/>
      <protection/>
    </xf>
    <xf numFmtId="4" fontId="14" fillId="0" borderId="0" xfId="0" applyNumberFormat="1" applyFont="1" applyAlignment="1" applyProtection="1">
      <alignment horizontal="center"/>
      <protection/>
    </xf>
    <xf numFmtId="0" fontId="14" fillId="0" borderId="0" xfId="0" applyFont="1" applyAlignment="1" applyProtection="1">
      <alignment horizontal="center"/>
      <protection/>
    </xf>
    <xf numFmtId="4" fontId="9" fillId="0" borderId="16" xfId="0" applyNumberFormat="1" applyFont="1" applyFill="1" applyBorder="1" applyAlignment="1" applyProtection="1">
      <alignment horizontal="center" vertical="top"/>
      <protection locked="0"/>
    </xf>
    <xf numFmtId="4" fontId="9" fillId="0" borderId="16" xfId="0" applyNumberFormat="1" applyFont="1" applyBorder="1" applyAlignment="1" applyProtection="1">
      <alignment horizontal="center"/>
      <protection locked="0"/>
    </xf>
    <xf numFmtId="4" fontId="9" fillId="0" borderId="16" xfId="0" applyNumberFormat="1" applyFont="1" applyFill="1" applyBorder="1" applyAlignment="1" applyProtection="1">
      <alignment horizontal="center"/>
      <protection locked="0"/>
    </xf>
    <xf numFmtId="0" fontId="9" fillId="0" borderId="32" xfId="0" applyNumberFormat="1" applyFont="1" applyFill="1" applyBorder="1" applyAlignment="1" applyProtection="1">
      <alignment horizontal="left" vertical="top" wrapText="1"/>
      <protection/>
    </xf>
    <xf numFmtId="0" fontId="9" fillId="0" borderId="22" xfId="0" applyNumberFormat="1" applyFont="1" applyFill="1" applyBorder="1" applyAlignment="1" applyProtection="1">
      <alignment horizontal="left" vertical="top" wrapText="1"/>
      <protection/>
    </xf>
    <xf numFmtId="0" fontId="9" fillId="0" borderId="33" xfId="0" applyNumberFormat="1" applyFont="1" applyFill="1" applyBorder="1" applyAlignment="1" applyProtection="1">
      <alignment horizontal="left" vertical="top" wrapText="1"/>
      <protection/>
    </xf>
    <xf numFmtId="0" fontId="7" fillId="0" borderId="21" xfId="0" applyFont="1" applyBorder="1" applyAlignment="1" applyProtection="1">
      <alignment horizontal="center"/>
      <protection/>
    </xf>
    <xf numFmtId="0" fontId="7" fillId="0" borderId="34" xfId="0" applyFont="1" applyBorder="1" applyAlignment="1" applyProtection="1">
      <alignment horizontal="center"/>
      <protection/>
    </xf>
    <xf numFmtId="0" fontId="13" fillId="0" borderId="35" xfId="0" applyNumberFormat="1" applyFont="1" applyFill="1" applyBorder="1" applyAlignment="1" applyProtection="1">
      <alignment horizontal="left" vertical="top" wrapText="1"/>
      <protection/>
    </xf>
    <xf numFmtId="0" fontId="13" fillId="0" borderId="36" xfId="0" applyNumberFormat="1" applyFont="1" applyFill="1" applyBorder="1" applyAlignment="1" applyProtection="1">
      <alignment horizontal="left" vertical="top" wrapText="1"/>
      <protection/>
    </xf>
    <xf numFmtId="0" fontId="13" fillId="0" borderId="37" xfId="0" applyNumberFormat="1" applyFont="1" applyFill="1" applyBorder="1" applyAlignment="1" applyProtection="1">
      <alignment horizontal="left" vertical="top" wrapText="1"/>
      <protection/>
    </xf>
    <xf numFmtId="0" fontId="8" fillId="0" borderId="13" xfId="0" applyFont="1" applyFill="1" applyBorder="1" applyAlignment="1" applyProtection="1">
      <alignment horizontal="left" wrapText="1"/>
      <protection/>
    </xf>
    <xf numFmtId="0" fontId="8" fillId="0" borderId="38" xfId="0" applyFont="1" applyFill="1" applyBorder="1" applyAlignment="1" applyProtection="1">
      <alignment horizontal="left" wrapText="1"/>
      <protection/>
    </xf>
    <xf numFmtId="0" fontId="7" fillId="0" borderId="39" xfId="0" applyFont="1" applyBorder="1" applyAlignment="1" applyProtection="1">
      <alignment horizontal="center"/>
      <protection/>
    </xf>
    <xf numFmtId="0" fontId="7" fillId="0" borderId="13" xfId="0" applyFont="1" applyBorder="1" applyAlignment="1" applyProtection="1">
      <alignment horizontal="center"/>
      <protection/>
    </xf>
    <xf numFmtId="0" fontId="13" fillId="0" borderId="32" xfId="0" applyNumberFormat="1" applyFont="1" applyBorder="1" applyAlignment="1" applyProtection="1">
      <alignment horizontal="left" vertical="top" wrapText="1"/>
      <protection/>
    </xf>
    <xf numFmtId="0" fontId="13" fillId="0" borderId="22" xfId="0" applyNumberFormat="1" applyFont="1" applyBorder="1" applyAlignment="1" applyProtection="1">
      <alignment horizontal="left" vertical="top" wrapText="1"/>
      <protection/>
    </xf>
    <xf numFmtId="0" fontId="13" fillId="0" borderId="33" xfId="0" applyNumberFormat="1" applyFont="1" applyBorder="1" applyAlignment="1" applyProtection="1">
      <alignment horizontal="left" vertical="top" wrapText="1"/>
      <protection/>
    </xf>
    <xf numFmtId="0" fontId="9" fillId="0" borderId="40" xfId="0" applyNumberFormat="1" applyFont="1" applyBorder="1" applyAlignment="1" applyProtection="1">
      <alignment horizontal="left" vertical="top" wrapText="1"/>
      <protection/>
    </xf>
    <xf numFmtId="0" fontId="9" fillId="0" borderId="41" xfId="0" applyNumberFormat="1" applyFont="1" applyBorder="1" applyAlignment="1" applyProtection="1">
      <alignment horizontal="left" vertical="top" wrapText="1"/>
      <protection/>
    </xf>
    <xf numFmtId="0" fontId="9" fillId="0" borderId="42" xfId="0" applyNumberFormat="1" applyFont="1" applyBorder="1" applyAlignment="1" applyProtection="1">
      <alignment horizontal="left" vertical="top" wrapText="1"/>
      <protection/>
    </xf>
    <xf numFmtId="0" fontId="12" fillId="0" borderId="18" xfId="0" applyFont="1" applyFill="1" applyBorder="1" applyAlignment="1" applyProtection="1">
      <alignment horizontal="center"/>
      <protection/>
    </xf>
    <xf numFmtId="0" fontId="12" fillId="0" borderId="43" xfId="0" applyFont="1" applyFill="1" applyBorder="1" applyAlignment="1" applyProtection="1">
      <alignment horizontal="center"/>
      <protection/>
    </xf>
    <xf numFmtId="0" fontId="11" fillId="0" borderId="36" xfId="0" applyFont="1" applyFill="1" applyBorder="1" applyAlignment="1" applyProtection="1">
      <alignment horizontal="center" wrapText="1"/>
      <protection/>
    </xf>
    <xf numFmtId="0" fontId="11" fillId="0" borderId="44" xfId="0" applyFont="1" applyFill="1" applyBorder="1" applyAlignment="1" applyProtection="1">
      <alignment horizontal="center" wrapText="1"/>
      <protection/>
    </xf>
    <xf numFmtId="4" fontId="11" fillId="0" borderId="26" xfId="0" applyNumberFormat="1" applyFont="1" applyFill="1" applyBorder="1" applyAlignment="1" applyProtection="1">
      <alignment horizontal="center"/>
      <protection/>
    </xf>
    <xf numFmtId="4" fontId="11" fillId="0" borderId="27" xfId="0" applyNumberFormat="1" applyFont="1" applyFill="1" applyBorder="1" applyAlignment="1" applyProtection="1">
      <alignment horizontal="center"/>
      <protection/>
    </xf>
    <xf numFmtId="0" fontId="8" fillId="0" borderId="32" xfId="0" applyFont="1" applyFill="1" applyBorder="1" applyAlignment="1" applyProtection="1">
      <alignment horizontal="left" wrapText="1"/>
      <protection/>
    </xf>
    <xf numFmtId="0" fontId="8" fillId="0" borderId="22" xfId="0" applyFont="1" applyFill="1" applyBorder="1" applyAlignment="1" applyProtection="1">
      <alignment horizontal="left" wrapText="1"/>
      <protection/>
    </xf>
    <xf numFmtId="0" fontId="8" fillId="0" borderId="23" xfId="0" applyFont="1" applyFill="1" applyBorder="1" applyAlignment="1" applyProtection="1">
      <alignment horizontal="left" wrapText="1"/>
      <protection/>
    </xf>
    <xf numFmtId="0" fontId="13" fillId="0" borderId="32" xfId="0" applyNumberFormat="1" applyFont="1" applyFill="1" applyBorder="1" applyAlignment="1" applyProtection="1">
      <alignment horizontal="left" vertical="top" wrapText="1"/>
      <protection/>
    </xf>
    <xf numFmtId="0" fontId="13" fillId="0" borderId="22" xfId="0" applyNumberFormat="1" applyFont="1" applyFill="1" applyBorder="1" applyAlignment="1" applyProtection="1">
      <alignment horizontal="left" vertical="top" wrapText="1"/>
      <protection/>
    </xf>
    <xf numFmtId="0" fontId="13" fillId="0" borderId="33" xfId="0" applyNumberFormat="1" applyFont="1" applyFill="1" applyBorder="1" applyAlignment="1" applyProtection="1">
      <alignment horizontal="left" vertical="top" wrapText="1"/>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hurrasq+sanit"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82"/>
  <sheetViews>
    <sheetView tabSelected="1" view="pageBreakPreview" zoomScaleSheetLayoutView="100" workbookViewId="0" topLeftCell="A43">
      <selection activeCell="C307" sqref="C307"/>
    </sheetView>
  </sheetViews>
  <sheetFormatPr defaultColWidth="11.421875" defaultRowHeight="12.75"/>
  <cols>
    <col min="1" max="1" width="4.7109375" style="124" customWidth="1"/>
    <col min="2" max="2" width="6.28125" style="125" customWidth="1"/>
    <col min="3" max="3" width="85.140625" style="126" customWidth="1"/>
    <col min="4" max="4" width="9.421875" style="127" bestFit="1" customWidth="1"/>
    <col min="5" max="5" width="7.140625" style="126" bestFit="1" customWidth="1"/>
    <col min="6" max="6" width="12.00390625" style="128" bestFit="1" customWidth="1"/>
    <col min="7" max="7" width="16.00390625" style="128" bestFit="1" customWidth="1"/>
    <col min="8" max="8" width="12.8515625" style="129" customWidth="1"/>
    <col min="9" max="9" width="11.421875" style="9" customWidth="1"/>
    <col min="10" max="245" width="11.421875" style="0" customWidth="1"/>
    <col min="246" max="246" width="56.28125" style="0" customWidth="1"/>
  </cols>
  <sheetData>
    <row r="1" spans="1:9" s="15" customFormat="1" ht="27" customHeight="1" thickBot="1">
      <c r="A1" s="30"/>
      <c r="B1" s="31"/>
      <c r="C1" s="32" t="s">
        <v>0</v>
      </c>
      <c r="D1" s="33"/>
      <c r="E1" s="34"/>
      <c r="F1" s="35"/>
      <c r="G1" s="151" t="s">
        <v>1</v>
      </c>
      <c r="H1" s="152"/>
      <c r="I1" s="17"/>
    </row>
    <row r="2" spans="1:9" s="16" customFormat="1" ht="20.25" customHeight="1">
      <c r="A2" s="36" t="s">
        <v>2</v>
      </c>
      <c r="B2" s="37"/>
      <c r="C2" s="153" t="s">
        <v>18</v>
      </c>
      <c r="D2" s="153"/>
      <c r="E2" s="153"/>
      <c r="F2" s="153"/>
      <c r="G2" s="153"/>
      <c r="H2" s="154"/>
      <c r="I2" s="18"/>
    </row>
    <row r="3" spans="1:9" s="16" customFormat="1" ht="12.75">
      <c r="A3" s="38" t="s">
        <v>19</v>
      </c>
      <c r="B3" s="39"/>
      <c r="C3" s="40"/>
      <c r="D3" s="41"/>
      <c r="E3" s="40"/>
      <c r="F3" s="41"/>
      <c r="G3" s="41"/>
      <c r="H3" s="42"/>
      <c r="I3" s="18"/>
    </row>
    <row r="4" spans="1:9" s="13" customFormat="1" ht="12.75">
      <c r="A4" s="143" t="s">
        <v>282</v>
      </c>
      <c r="B4" s="144"/>
      <c r="C4" s="141" t="s">
        <v>20</v>
      </c>
      <c r="D4" s="141"/>
      <c r="E4" s="141"/>
      <c r="F4" s="141"/>
      <c r="G4" s="141"/>
      <c r="H4" s="142"/>
      <c r="I4" s="19"/>
    </row>
    <row r="5" spans="1:8" ht="12.75">
      <c r="A5" s="136" t="s">
        <v>283</v>
      </c>
      <c r="B5" s="137"/>
      <c r="C5" s="141" t="s">
        <v>21</v>
      </c>
      <c r="D5" s="141"/>
      <c r="E5" s="141"/>
      <c r="F5" s="141"/>
      <c r="G5" s="141"/>
      <c r="H5" s="142"/>
    </row>
    <row r="6" spans="1:8" ht="12.75">
      <c r="A6" s="136" t="s">
        <v>284</v>
      </c>
      <c r="B6" s="137"/>
      <c r="C6" s="141" t="s">
        <v>281</v>
      </c>
      <c r="D6" s="141"/>
      <c r="E6" s="141"/>
      <c r="F6" s="141"/>
      <c r="G6" s="141"/>
      <c r="H6" s="142"/>
    </row>
    <row r="7" spans="1:8" ht="14.25" customHeight="1">
      <c r="A7" s="136" t="s">
        <v>285</v>
      </c>
      <c r="B7" s="137"/>
      <c r="C7" s="141" t="s">
        <v>22</v>
      </c>
      <c r="D7" s="141"/>
      <c r="E7" s="141"/>
      <c r="F7" s="141"/>
      <c r="G7" s="141"/>
      <c r="H7" s="142"/>
    </row>
    <row r="8" spans="1:8" ht="12.75" customHeight="1">
      <c r="A8" s="136" t="s">
        <v>286</v>
      </c>
      <c r="B8" s="137"/>
      <c r="C8" s="141" t="s">
        <v>23</v>
      </c>
      <c r="D8" s="141"/>
      <c r="E8" s="141"/>
      <c r="F8" s="141"/>
      <c r="G8" s="141"/>
      <c r="H8" s="142"/>
    </row>
    <row r="9" spans="1:8" ht="12.75">
      <c r="A9" s="136" t="s">
        <v>287</v>
      </c>
      <c r="B9" s="137"/>
      <c r="C9" s="157" t="s">
        <v>24</v>
      </c>
      <c r="D9" s="158"/>
      <c r="E9" s="158"/>
      <c r="F9" s="158"/>
      <c r="G9" s="158"/>
      <c r="H9" s="159"/>
    </row>
    <row r="10" spans="1:8" ht="12.75">
      <c r="A10" s="136" t="s">
        <v>288</v>
      </c>
      <c r="B10" s="137"/>
      <c r="C10" s="141" t="s">
        <v>25</v>
      </c>
      <c r="D10" s="141"/>
      <c r="E10" s="141"/>
      <c r="F10" s="141"/>
      <c r="G10" s="141"/>
      <c r="H10" s="142"/>
    </row>
    <row r="11" spans="1:8" ht="12.75">
      <c r="A11" s="136" t="s">
        <v>308</v>
      </c>
      <c r="B11" s="137"/>
      <c r="C11" s="141" t="s">
        <v>26</v>
      </c>
      <c r="D11" s="141"/>
      <c r="E11" s="141"/>
      <c r="F11" s="141"/>
      <c r="G11" s="141"/>
      <c r="H11" s="142"/>
    </row>
    <row r="12" spans="1:9" s="2" customFormat="1" ht="12.75">
      <c r="A12" s="40" t="s">
        <v>12</v>
      </c>
      <c r="B12" s="41"/>
      <c r="C12" s="40"/>
      <c r="D12" s="41"/>
      <c r="E12" s="41"/>
      <c r="F12" s="41"/>
      <c r="G12" s="41"/>
      <c r="H12" s="41"/>
      <c r="I12" s="1"/>
    </row>
    <row r="13" spans="1:9" s="2" customFormat="1" ht="12.75">
      <c r="A13" s="40" t="s">
        <v>13</v>
      </c>
      <c r="B13" s="41"/>
      <c r="C13" s="40"/>
      <c r="D13" s="41"/>
      <c r="E13" s="41"/>
      <c r="F13" s="41"/>
      <c r="G13" s="41"/>
      <c r="H13" s="41"/>
      <c r="I13" s="1"/>
    </row>
    <row r="14" spans="1:9" s="2" customFormat="1" ht="12.75">
      <c r="A14" s="40" t="s">
        <v>289</v>
      </c>
      <c r="B14" s="41"/>
      <c r="C14" s="40"/>
      <c r="D14" s="41"/>
      <c r="E14" s="41"/>
      <c r="F14" s="41"/>
      <c r="G14" s="41"/>
      <c r="H14" s="41"/>
      <c r="I14" s="1"/>
    </row>
    <row r="15" spans="1:9" s="2" customFormat="1" ht="12.75">
      <c r="A15" s="40" t="s">
        <v>342</v>
      </c>
      <c r="B15" s="41"/>
      <c r="C15" s="40"/>
      <c r="D15" s="41"/>
      <c r="E15" s="41"/>
      <c r="F15" s="41"/>
      <c r="G15" s="41"/>
      <c r="H15" s="41"/>
      <c r="I15" s="1"/>
    </row>
    <row r="16" spans="1:8" s="1" customFormat="1" ht="27" customHeight="1">
      <c r="A16" s="43" t="s">
        <v>3</v>
      </c>
      <c r="B16" s="44"/>
      <c r="C16" s="44" t="s">
        <v>4</v>
      </c>
      <c r="D16" s="45" t="s">
        <v>5</v>
      </c>
      <c r="E16" s="44" t="s">
        <v>6</v>
      </c>
      <c r="F16" s="155" t="s">
        <v>7</v>
      </c>
      <c r="G16" s="156"/>
      <c r="H16" s="48" t="s">
        <v>8</v>
      </c>
    </row>
    <row r="17" spans="1:8" s="1" customFormat="1" ht="12.75">
      <c r="A17" s="49"/>
      <c r="B17" s="50"/>
      <c r="C17" s="51"/>
      <c r="D17" s="52"/>
      <c r="E17" s="51"/>
      <c r="F17" s="46" t="s">
        <v>9</v>
      </c>
      <c r="G17" s="47" t="s">
        <v>10</v>
      </c>
      <c r="H17" s="53"/>
    </row>
    <row r="18" spans="1:8" ht="24.75" customHeight="1">
      <c r="A18" s="54" t="s">
        <v>11</v>
      </c>
      <c r="B18" s="55"/>
      <c r="C18" s="56" t="s">
        <v>290</v>
      </c>
      <c r="D18" s="57"/>
      <c r="E18" s="58"/>
      <c r="F18" s="59"/>
      <c r="G18" s="59"/>
      <c r="H18" s="60"/>
    </row>
    <row r="19" spans="1:8" ht="12.75">
      <c r="A19" s="61"/>
      <c r="B19" s="62" t="s">
        <v>282</v>
      </c>
      <c r="C19" s="63" t="s">
        <v>291</v>
      </c>
      <c r="D19" s="64"/>
      <c r="E19" s="65"/>
      <c r="F19" s="64"/>
      <c r="G19" s="64"/>
      <c r="H19" s="66"/>
    </row>
    <row r="20" spans="1:8" ht="12.75" customHeight="1">
      <c r="A20" s="67"/>
      <c r="B20" s="68" t="s">
        <v>27</v>
      </c>
      <c r="C20" s="69" t="s">
        <v>56</v>
      </c>
      <c r="D20" s="59"/>
      <c r="E20" s="70"/>
      <c r="F20" s="59"/>
      <c r="G20" s="59"/>
      <c r="H20" s="71"/>
    </row>
    <row r="21" spans="1:8" ht="12.75" customHeight="1">
      <c r="A21" s="67"/>
      <c r="B21" s="72">
        <v>1</v>
      </c>
      <c r="C21" s="69" t="s">
        <v>45</v>
      </c>
      <c r="D21" s="73"/>
      <c r="E21" s="74"/>
      <c r="F21" s="73"/>
      <c r="G21" s="73"/>
      <c r="H21" s="71"/>
    </row>
    <row r="22" spans="1:8" ht="12.75" customHeight="1">
      <c r="A22" s="67"/>
      <c r="B22" s="75" t="s">
        <v>30</v>
      </c>
      <c r="C22" s="76" t="s">
        <v>58</v>
      </c>
      <c r="D22" s="59"/>
      <c r="E22" s="77"/>
      <c r="F22" s="59"/>
      <c r="G22" s="59"/>
      <c r="H22" s="78"/>
    </row>
    <row r="23" spans="1:8" ht="12.75" customHeight="1">
      <c r="A23" s="67"/>
      <c r="B23" s="75" t="s">
        <v>50</v>
      </c>
      <c r="C23" s="79" t="s">
        <v>60</v>
      </c>
      <c r="D23" s="59">
        <v>15</v>
      </c>
      <c r="E23" s="80" t="s">
        <v>48</v>
      </c>
      <c r="F23" s="59" t="s">
        <v>49</v>
      </c>
      <c r="G23" s="130"/>
      <c r="H23" s="78">
        <f>SUM(F23,G23)*D23</f>
        <v>0</v>
      </c>
    </row>
    <row r="24" spans="1:8" ht="12.75" customHeight="1">
      <c r="A24" s="67"/>
      <c r="B24" s="75" t="s">
        <v>274</v>
      </c>
      <c r="C24" s="79" t="s">
        <v>100</v>
      </c>
      <c r="D24" s="59">
        <v>12</v>
      </c>
      <c r="E24" s="80" t="s">
        <v>48</v>
      </c>
      <c r="F24" s="59" t="s">
        <v>49</v>
      </c>
      <c r="G24" s="130"/>
      <c r="H24" s="78">
        <f>SUM(F24,G24)*D24</f>
        <v>0</v>
      </c>
    </row>
    <row r="25" spans="1:8" ht="12.75" customHeight="1">
      <c r="A25" s="67"/>
      <c r="B25" s="75" t="s">
        <v>276</v>
      </c>
      <c r="C25" s="79" t="s">
        <v>223</v>
      </c>
      <c r="D25" s="81">
        <v>32</v>
      </c>
      <c r="E25" s="80" t="s">
        <v>48</v>
      </c>
      <c r="F25" s="59" t="s">
        <v>49</v>
      </c>
      <c r="G25" s="130"/>
      <c r="H25" s="78">
        <f>SUM(F25,G25)*D25</f>
        <v>0</v>
      </c>
    </row>
    <row r="26" spans="1:8" ht="12.75" customHeight="1">
      <c r="A26" s="67"/>
      <c r="B26" s="75" t="s">
        <v>292</v>
      </c>
      <c r="C26" s="79" t="s">
        <v>104</v>
      </c>
      <c r="D26" s="59">
        <v>18</v>
      </c>
      <c r="E26" s="80" t="s">
        <v>48</v>
      </c>
      <c r="F26" s="59" t="s">
        <v>49</v>
      </c>
      <c r="G26" s="130"/>
      <c r="H26" s="78">
        <f>SUM(F26,G26)*D26</f>
        <v>0</v>
      </c>
    </row>
    <row r="27" spans="1:8" ht="12.75" customHeight="1">
      <c r="A27" s="67"/>
      <c r="B27" s="75" t="s">
        <v>293</v>
      </c>
      <c r="C27" s="79" t="s">
        <v>172</v>
      </c>
      <c r="D27" s="59">
        <v>32</v>
      </c>
      <c r="E27" s="80" t="s">
        <v>173</v>
      </c>
      <c r="F27" s="59" t="s">
        <v>49</v>
      </c>
      <c r="G27" s="130"/>
      <c r="H27" s="78">
        <f>SUM(F27,G27)*D27</f>
        <v>0</v>
      </c>
    </row>
    <row r="28" spans="1:8" ht="12.75" customHeight="1">
      <c r="A28" s="67"/>
      <c r="B28" s="75" t="s">
        <v>36</v>
      </c>
      <c r="C28" s="76" t="s">
        <v>47</v>
      </c>
      <c r="D28" s="59"/>
      <c r="E28" s="77"/>
      <c r="F28" s="59"/>
      <c r="G28" s="59"/>
      <c r="H28" s="78"/>
    </row>
    <row r="29" spans="1:8" ht="12.75" customHeight="1">
      <c r="A29" s="67"/>
      <c r="B29" s="75" t="s">
        <v>294</v>
      </c>
      <c r="C29" s="76" t="s">
        <v>105</v>
      </c>
      <c r="D29" s="59">
        <v>2</v>
      </c>
      <c r="E29" s="80" t="s">
        <v>37</v>
      </c>
      <c r="F29" s="59" t="s">
        <v>49</v>
      </c>
      <c r="G29" s="130"/>
      <c r="H29" s="78">
        <f aca="true" t="shared" si="0" ref="H29:H34">SUM(F29,G29)*D29</f>
        <v>0</v>
      </c>
    </row>
    <row r="30" spans="1:8" ht="12.75" customHeight="1">
      <c r="A30" s="67"/>
      <c r="B30" s="75" t="s">
        <v>295</v>
      </c>
      <c r="C30" s="76" t="s">
        <v>106</v>
      </c>
      <c r="D30" s="59">
        <v>1</v>
      </c>
      <c r="E30" s="80" t="s">
        <v>57</v>
      </c>
      <c r="F30" s="130"/>
      <c r="G30" s="130"/>
      <c r="H30" s="78">
        <f t="shared" si="0"/>
        <v>0</v>
      </c>
    </row>
    <row r="31" spans="1:8" ht="12.75" customHeight="1">
      <c r="A31" s="67"/>
      <c r="B31" s="75" t="s">
        <v>296</v>
      </c>
      <c r="C31" s="76" t="s">
        <v>107</v>
      </c>
      <c r="D31" s="59">
        <v>2</v>
      </c>
      <c r="E31" s="80" t="s">
        <v>57</v>
      </c>
      <c r="F31" s="59" t="s">
        <v>49</v>
      </c>
      <c r="G31" s="130"/>
      <c r="H31" s="78">
        <f t="shared" si="0"/>
        <v>0</v>
      </c>
    </row>
    <row r="32" spans="1:8" ht="12.75" customHeight="1">
      <c r="A32" s="67"/>
      <c r="B32" s="75" t="s">
        <v>297</v>
      </c>
      <c r="C32" s="76" t="s">
        <v>108</v>
      </c>
      <c r="D32" s="59">
        <v>2</v>
      </c>
      <c r="E32" s="80" t="s">
        <v>57</v>
      </c>
      <c r="F32" s="59" t="s">
        <v>49</v>
      </c>
      <c r="G32" s="130"/>
      <c r="H32" s="78">
        <f t="shared" si="0"/>
        <v>0</v>
      </c>
    </row>
    <row r="33" spans="1:8" ht="12.75" customHeight="1">
      <c r="A33" s="67"/>
      <c r="B33" s="75" t="s">
        <v>298</v>
      </c>
      <c r="C33" s="76" t="s">
        <v>109</v>
      </c>
      <c r="D33" s="59">
        <v>2</v>
      </c>
      <c r="E33" s="80" t="s">
        <v>57</v>
      </c>
      <c r="F33" s="59" t="s">
        <v>49</v>
      </c>
      <c r="G33" s="130"/>
      <c r="H33" s="78">
        <f t="shared" si="0"/>
        <v>0</v>
      </c>
    </row>
    <row r="34" spans="1:8" ht="12.75" customHeight="1">
      <c r="A34" s="67"/>
      <c r="B34" s="75" t="s">
        <v>299</v>
      </c>
      <c r="C34" s="76" t="s">
        <v>110</v>
      </c>
      <c r="D34" s="59">
        <v>8</v>
      </c>
      <c r="E34" s="80" t="s">
        <v>57</v>
      </c>
      <c r="F34" s="59" t="s">
        <v>49</v>
      </c>
      <c r="G34" s="130"/>
      <c r="H34" s="78">
        <f t="shared" si="0"/>
        <v>0</v>
      </c>
    </row>
    <row r="35" spans="1:8" ht="12.75" customHeight="1">
      <c r="A35" s="67"/>
      <c r="B35" s="75" t="s">
        <v>98</v>
      </c>
      <c r="C35" s="76" t="s">
        <v>111</v>
      </c>
      <c r="D35" s="59"/>
      <c r="E35" s="77"/>
      <c r="F35" s="59"/>
      <c r="G35" s="59"/>
      <c r="H35" s="78"/>
    </row>
    <row r="36" spans="1:8" ht="12.75" customHeight="1">
      <c r="A36" s="67"/>
      <c r="B36" s="75" t="s">
        <v>300</v>
      </c>
      <c r="C36" s="79" t="s">
        <v>224</v>
      </c>
      <c r="D36" s="59">
        <v>1</v>
      </c>
      <c r="E36" s="80" t="s">
        <v>37</v>
      </c>
      <c r="F36" s="130"/>
      <c r="G36" s="130"/>
      <c r="H36" s="78">
        <f>SUM(F36,G36)*D36</f>
        <v>0</v>
      </c>
    </row>
    <row r="37" spans="1:8" ht="12.75" customHeight="1">
      <c r="A37" s="67"/>
      <c r="B37" s="75" t="s">
        <v>153</v>
      </c>
      <c r="C37" s="79" t="s">
        <v>62</v>
      </c>
      <c r="D37" s="59">
        <v>30</v>
      </c>
      <c r="E37" s="80" t="s">
        <v>63</v>
      </c>
      <c r="F37" s="130"/>
      <c r="G37" s="130"/>
      <c r="H37" s="78">
        <f>SUM(F37,G37)*D37</f>
        <v>0</v>
      </c>
    </row>
    <row r="38" spans="1:8" ht="12.75" customHeight="1">
      <c r="A38" s="67"/>
      <c r="B38" s="75" t="s">
        <v>155</v>
      </c>
      <c r="C38" s="79" t="s">
        <v>112</v>
      </c>
      <c r="D38" s="59">
        <v>2</v>
      </c>
      <c r="E38" s="70" t="s">
        <v>57</v>
      </c>
      <c r="F38" s="130"/>
      <c r="G38" s="130"/>
      <c r="H38" s="78">
        <f>SUM(F38,G38)*D38</f>
        <v>0</v>
      </c>
    </row>
    <row r="39" spans="1:8" ht="12.75" customHeight="1">
      <c r="A39" s="67"/>
      <c r="B39" s="75" t="s">
        <v>157</v>
      </c>
      <c r="C39" s="79" t="s">
        <v>113</v>
      </c>
      <c r="D39" s="59">
        <v>2</v>
      </c>
      <c r="E39" s="70" t="s">
        <v>57</v>
      </c>
      <c r="F39" s="130"/>
      <c r="G39" s="130"/>
      <c r="H39" s="78">
        <f>SUM(F39,G39)*D39</f>
        <v>0</v>
      </c>
    </row>
    <row r="40" spans="1:8" ht="12.75" customHeight="1">
      <c r="A40" s="67"/>
      <c r="B40" s="72">
        <v>2</v>
      </c>
      <c r="C40" s="82" t="s">
        <v>175</v>
      </c>
      <c r="D40" s="73"/>
      <c r="E40" s="74"/>
      <c r="F40" s="73"/>
      <c r="G40" s="73"/>
      <c r="H40" s="71"/>
    </row>
    <row r="41" spans="1:8" ht="12.75" customHeight="1">
      <c r="A41" s="67"/>
      <c r="B41" s="75" t="s">
        <v>32</v>
      </c>
      <c r="C41" s="79" t="s">
        <v>176</v>
      </c>
      <c r="D41" s="73"/>
      <c r="E41" s="70"/>
      <c r="F41" s="59"/>
      <c r="G41" s="59"/>
      <c r="H41" s="78"/>
    </row>
    <row r="42" spans="1:8" ht="12.75" customHeight="1">
      <c r="A42" s="67"/>
      <c r="B42" s="75" t="s">
        <v>59</v>
      </c>
      <c r="C42" s="76" t="s">
        <v>177</v>
      </c>
      <c r="D42" s="59">
        <v>0.2</v>
      </c>
      <c r="E42" s="80" t="s">
        <v>63</v>
      </c>
      <c r="F42" s="130"/>
      <c r="G42" s="130"/>
      <c r="H42" s="78">
        <f>SUM(F42,G42)*D42</f>
        <v>0</v>
      </c>
    </row>
    <row r="43" spans="1:8" ht="12.75" customHeight="1">
      <c r="A43" s="67"/>
      <c r="B43" s="72">
        <v>3</v>
      </c>
      <c r="C43" s="82" t="s">
        <v>114</v>
      </c>
      <c r="D43" s="73"/>
      <c r="E43" s="74"/>
      <c r="F43" s="73"/>
      <c r="G43" s="73"/>
      <c r="H43" s="71"/>
    </row>
    <row r="44" spans="1:8" ht="12.75" customHeight="1">
      <c r="A44" s="67"/>
      <c r="B44" s="75" t="s">
        <v>64</v>
      </c>
      <c r="C44" s="79" t="s">
        <v>115</v>
      </c>
      <c r="D44" s="81">
        <v>21</v>
      </c>
      <c r="E44" s="80" t="s">
        <v>48</v>
      </c>
      <c r="F44" s="130"/>
      <c r="G44" s="130"/>
      <c r="H44" s="78">
        <f>SUM(F44,G44)*D44</f>
        <v>0</v>
      </c>
    </row>
    <row r="45" spans="1:8" ht="12.75" customHeight="1">
      <c r="A45" s="67"/>
      <c r="B45" s="68">
        <v>4</v>
      </c>
      <c r="C45" s="69" t="s">
        <v>29</v>
      </c>
      <c r="D45" s="73"/>
      <c r="E45" s="74"/>
      <c r="F45" s="73"/>
      <c r="G45" s="73"/>
      <c r="H45" s="71"/>
    </row>
    <row r="46" spans="1:8" ht="12.75" customHeight="1">
      <c r="A46" s="67"/>
      <c r="B46" s="75" t="s">
        <v>72</v>
      </c>
      <c r="C46" s="79" t="s">
        <v>65</v>
      </c>
      <c r="D46" s="59"/>
      <c r="E46" s="70" t="s">
        <v>66</v>
      </c>
      <c r="F46" s="59"/>
      <c r="G46" s="59"/>
      <c r="H46" s="78"/>
    </row>
    <row r="47" spans="1:8" ht="12.75" customHeight="1">
      <c r="A47" s="67"/>
      <c r="B47" s="75" t="s">
        <v>178</v>
      </c>
      <c r="C47" s="79" t="s">
        <v>225</v>
      </c>
      <c r="D47" s="81">
        <v>2</v>
      </c>
      <c r="E47" s="80" t="s">
        <v>63</v>
      </c>
      <c r="F47" s="130"/>
      <c r="G47" s="130"/>
      <c r="H47" s="78">
        <f aca="true" t="shared" si="1" ref="H47:H53">SUM(F47,G47)*D47</f>
        <v>0</v>
      </c>
    </row>
    <row r="48" spans="1:8" ht="12.75" customHeight="1">
      <c r="A48" s="67"/>
      <c r="B48" s="75" t="s">
        <v>180</v>
      </c>
      <c r="C48" s="79" t="s">
        <v>179</v>
      </c>
      <c r="D48" s="81">
        <v>8</v>
      </c>
      <c r="E48" s="80" t="s">
        <v>48</v>
      </c>
      <c r="F48" s="130"/>
      <c r="G48" s="130"/>
      <c r="H48" s="78">
        <f t="shared" si="1"/>
        <v>0</v>
      </c>
    </row>
    <row r="49" spans="1:8" ht="12.75" customHeight="1">
      <c r="A49" s="67"/>
      <c r="B49" s="75" t="s">
        <v>181</v>
      </c>
      <c r="C49" s="79" t="s">
        <v>118</v>
      </c>
      <c r="D49" s="81">
        <v>12</v>
      </c>
      <c r="E49" s="80" t="s">
        <v>48</v>
      </c>
      <c r="F49" s="130"/>
      <c r="G49" s="130"/>
      <c r="H49" s="78">
        <f t="shared" si="1"/>
        <v>0</v>
      </c>
    </row>
    <row r="50" spans="1:8" ht="12.75" customHeight="1">
      <c r="A50" s="67"/>
      <c r="B50" s="75" t="s">
        <v>183</v>
      </c>
      <c r="C50" s="79" t="s">
        <v>226</v>
      </c>
      <c r="D50" s="81">
        <v>24</v>
      </c>
      <c r="E50" s="80" t="s">
        <v>48</v>
      </c>
      <c r="F50" s="130"/>
      <c r="G50" s="130"/>
      <c r="H50" s="78">
        <f>SUM(F50,G50)*D50</f>
        <v>0</v>
      </c>
    </row>
    <row r="51" spans="1:8" ht="12.75" customHeight="1">
      <c r="A51" s="67"/>
      <c r="B51" s="75" t="s">
        <v>184</v>
      </c>
      <c r="C51" s="79" t="s">
        <v>182</v>
      </c>
      <c r="D51" s="83">
        <v>6</v>
      </c>
      <c r="E51" s="80" t="s">
        <v>48</v>
      </c>
      <c r="F51" s="131"/>
      <c r="G51" s="130"/>
      <c r="H51" s="78">
        <f>SUM(F51,G51)*D51</f>
        <v>0</v>
      </c>
    </row>
    <row r="52" spans="1:8" ht="12.75" customHeight="1">
      <c r="A52" s="67"/>
      <c r="B52" s="75" t="s">
        <v>185</v>
      </c>
      <c r="C52" s="84" t="s">
        <v>68</v>
      </c>
      <c r="D52" s="81">
        <v>36</v>
      </c>
      <c r="E52" s="80" t="s">
        <v>37</v>
      </c>
      <c r="F52" s="130"/>
      <c r="G52" s="130"/>
      <c r="H52" s="78">
        <f t="shared" si="1"/>
        <v>0</v>
      </c>
    </row>
    <row r="53" spans="1:8" ht="12.75" customHeight="1">
      <c r="A53" s="67"/>
      <c r="B53" s="75" t="s">
        <v>301</v>
      </c>
      <c r="C53" s="85" t="s">
        <v>240</v>
      </c>
      <c r="D53" s="59">
        <v>30</v>
      </c>
      <c r="E53" s="70" t="s">
        <v>37</v>
      </c>
      <c r="F53" s="130"/>
      <c r="G53" s="130"/>
      <c r="H53" s="78">
        <f t="shared" si="1"/>
        <v>0</v>
      </c>
    </row>
    <row r="54" spans="1:8" ht="12.75" customHeight="1">
      <c r="A54" s="67"/>
      <c r="B54" s="75" t="s">
        <v>302</v>
      </c>
      <c r="C54" s="85" t="s">
        <v>241</v>
      </c>
      <c r="D54" s="59">
        <v>63</v>
      </c>
      <c r="E54" s="70" t="s">
        <v>37</v>
      </c>
      <c r="F54" s="130"/>
      <c r="G54" s="130"/>
      <c r="H54" s="78">
        <f>SUM(F54,G54)*D54</f>
        <v>0</v>
      </c>
    </row>
    <row r="55" spans="1:8" ht="12.75" customHeight="1">
      <c r="A55" s="67"/>
      <c r="B55" s="75" t="s">
        <v>74</v>
      </c>
      <c r="C55" s="79" t="s">
        <v>96</v>
      </c>
      <c r="D55" s="81">
        <v>2</v>
      </c>
      <c r="E55" s="80" t="s">
        <v>94</v>
      </c>
      <c r="F55" s="130"/>
      <c r="G55" s="130"/>
      <c r="H55" s="78">
        <f>SUM(F55,G55)*D55</f>
        <v>0</v>
      </c>
    </row>
    <row r="56" spans="1:8" ht="12.75" customHeight="1">
      <c r="A56" s="67"/>
      <c r="B56" s="75" t="s">
        <v>76</v>
      </c>
      <c r="C56" s="79" t="s">
        <v>186</v>
      </c>
      <c r="D56" s="81">
        <v>10</v>
      </c>
      <c r="E56" s="80" t="s">
        <v>94</v>
      </c>
      <c r="F56" s="130"/>
      <c r="G56" s="130"/>
      <c r="H56" s="78">
        <f>SUM(F56,G56)*D56</f>
        <v>0</v>
      </c>
    </row>
    <row r="57" spans="1:8" ht="12.75" customHeight="1">
      <c r="A57" s="67"/>
      <c r="B57" s="68">
        <v>5</v>
      </c>
      <c r="C57" s="82" t="s">
        <v>71</v>
      </c>
      <c r="D57" s="73"/>
      <c r="E57" s="74"/>
      <c r="F57" s="73"/>
      <c r="G57" s="73"/>
      <c r="H57" s="71"/>
    </row>
    <row r="58" spans="1:8" ht="12.75" customHeight="1">
      <c r="A58" s="67"/>
      <c r="B58" s="75" t="s">
        <v>79</v>
      </c>
      <c r="C58" s="79" t="s">
        <v>73</v>
      </c>
      <c r="D58" s="81">
        <v>42</v>
      </c>
      <c r="E58" s="80" t="s">
        <v>48</v>
      </c>
      <c r="F58" s="130"/>
      <c r="G58" s="130"/>
      <c r="H58" s="78">
        <f>SUM(G58,F58)*D58</f>
        <v>0</v>
      </c>
    </row>
    <row r="59" spans="1:8" ht="12.75" customHeight="1">
      <c r="A59" s="67"/>
      <c r="B59" s="75" t="s">
        <v>122</v>
      </c>
      <c r="C59" s="79" t="s">
        <v>75</v>
      </c>
      <c r="D59" s="81">
        <v>42</v>
      </c>
      <c r="E59" s="80" t="s">
        <v>48</v>
      </c>
      <c r="F59" s="130"/>
      <c r="G59" s="130"/>
      <c r="H59" s="78">
        <f>SUM(G59,F59)*D59</f>
        <v>0</v>
      </c>
    </row>
    <row r="60" spans="1:8" ht="12.75" customHeight="1">
      <c r="A60" s="67"/>
      <c r="B60" s="75" t="s">
        <v>123</v>
      </c>
      <c r="C60" s="79" t="s">
        <v>77</v>
      </c>
      <c r="D60" s="81">
        <v>42</v>
      </c>
      <c r="E60" s="80" t="s">
        <v>48</v>
      </c>
      <c r="F60" s="130"/>
      <c r="G60" s="130"/>
      <c r="H60" s="78">
        <f>SUM(G60,F60)*D60</f>
        <v>0</v>
      </c>
    </row>
    <row r="61" spans="1:8" ht="12.75" customHeight="1">
      <c r="A61" s="67"/>
      <c r="B61" s="75" t="s">
        <v>252</v>
      </c>
      <c r="C61" s="79" t="s">
        <v>127</v>
      </c>
      <c r="D61" s="81">
        <v>26</v>
      </c>
      <c r="E61" s="80" t="s">
        <v>48</v>
      </c>
      <c r="F61" s="130"/>
      <c r="G61" s="130"/>
      <c r="H61" s="78">
        <f>SUM(F61,G61)*D61</f>
        <v>0</v>
      </c>
    </row>
    <row r="62" spans="1:8" ht="12.75" customHeight="1">
      <c r="A62" s="67"/>
      <c r="B62" s="68">
        <v>6</v>
      </c>
      <c r="C62" s="69" t="s">
        <v>78</v>
      </c>
      <c r="D62" s="73"/>
      <c r="E62" s="74"/>
      <c r="F62" s="73"/>
      <c r="G62" s="73"/>
      <c r="H62" s="71"/>
    </row>
    <row r="63" spans="1:8" ht="12.75" customHeight="1">
      <c r="A63" s="67"/>
      <c r="B63" s="86" t="s">
        <v>83</v>
      </c>
      <c r="C63" s="79" t="s">
        <v>128</v>
      </c>
      <c r="D63" s="59"/>
      <c r="E63" s="70"/>
      <c r="F63" s="59"/>
      <c r="G63" s="59"/>
      <c r="H63" s="78"/>
    </row>
    <row r="64" spans="1:8" ht="12.75" customHeight="1">
      <c r="A64" s="67"/>
      <c r="B64" s="86" t="s">
        <v>85</v>
      </c>
      <c r="C64" s="79" t="s">
        <v>200</v>
      </c>
      <c r="D64" s="81">
        <v>1</v>
      </c>
      <c r="E64" s="80" t="s">
        <v>37</v>
      </c>
      <c r="F64" s="130"/>
      <c r="G64" s="130"/>
      <c r="H64" s="78">
        <f>SUM(F64,G64)*D64</f>
        <v>0</v>
      </c>
    </row>
    <row r="65" spans="1:8" ht="12.75" customHeight="1">
      <c r="A65" s="67"/>
      <c r="B65" s="72">
        <v>7</v>
      </c>
      <c r="C65" s="69" t="s">
        <v>82</v>
      </c>
      <c r="D65" s="73"/>
      <c r="E65" s="74"/>
      <c r="F65" s="73"/>
      <c r="G65" s="73"/>
      <c r="H65" s="71"/>
    </row>
    <row r="66" spans="1:8" ht="12.75" customHeight="1">
      <c r="A66" s="67"/>
      <c r="B66" s="75" t="s">
        <v>89</v>
      </c>
      <c r="C66" s="79" t="s">
        <v>131</v>
      </c>
      <c r="D66" s="59"/>
      <c r="E66" s="70"/>
      <c r="F66" s="59"/>
      <c r="G66" s="59"/>
      <c r="H66" s="78"/>
    </row>
    <row r="67" spans="1:8" ht="12.75" customHeight="1">
      <c r="A67" s="67"/>
      <c r="B67" s="86" t="s">
        <v>129</v>
      </c>
      <c r="C67" s="79" t="s">
        <v>133</v>
      </c>
      <c r="D67" s="59">
        <v>1</v>
      </c>
      <c r="E67" s="80" t="s">
        <v>37</v>
      </c>
      <c r="F67" s="130"/>
      <c r="G67" s="130"/>
      <c r="H67" s="78">
        <f>SUM(F67,G67)*D67</f>
        <v>0</v>
      </c>
    </row>
    <row r="68" spans="1:8" ht="12.75" customHeight="1">
      <c r="A68" s="67"/>
      <c r="B68" s="72">
        <v>8</v>
      </c>
      <c r="C68" s="82" t="s">
        <v>90</v>
      </c>
      <c r="D68" s="73"/>
      <c r="E68" s="74"/>
      <c r="F68" s="73"/>
      <c r="G68" s="73"/>
      <c r="H68" s="71"/>
    </row>
    <row r="69" spans="1:8" ht="12.75" customHeight="1">
      <c r="A69" s="67"/>
      <c r="B69" s="75" t="s">
        <v>91</v>
      </c>
      <c r="C69" s="76" t="s">
        <v>135</v>
      </c>
      <c r="D69" s="81">
        <v>80</v>
      </c>
      <c r="E69" s="80" t="s">
        <v>48</v>
      </c>
      <c r="F69" s="131"/>
      <c r="G69" s="131"/>
      <c r="H69" s="78">
        <f>SUM(F69,G69)*D69</f>
        <v>0</v>
      </c>
    </row>
    <row r="70" spans="1:8" ht="12.75" customHeight="1">
      <c r="A70" s="67"/>
      <c r="B70" s="75" t="s">
        <v>255</v>
      </c>
      <c r="C70" s="76" t="s">
        <v>136</v>
      </c>
      <c r="D70" s="81">
        <v>18</v>
      </c>
      <c r="E70" s="80" t="s">
        <v>48</v>
      </c>
      <c r="F70" s="131"/>
      <c r="G70" s="131"/>
      <c r="H70" s="78">
        <f>SUM(F70,G70)*D70</f>
        <v>0</v>
      </c>
    </row>
    <row r="71" spans="1:8" ht="12.75" customHeight="1">
      <c r="A71" s="67"/>
      <c r="B71" s="75" t="s">
        <v>256</v>
      </c>
      <c r="C71" s="76" t="s">
        <v>137</v>
      </c>
      <c r="D71" s="81">
        <v>13</v>
      </c>
      <c r="E71" s="80" t="s">
        <v>48</v>
      </c>
      <c r="F71" s="131"/>
      <c r="G71" s="131"/>
      <c r="H71" s="78">
        <f>SUM(F71,G71)*D71</f>
        <v>0</v>
      </c>
    </row>
    <row r="72" spans="1:8" ht="12.75" customHeight="1">
      <c r="A72" s="67"/>
      <c r="B72" s="75"/>
      <c r="C72" s="82" t="s">
        <v>35</v>
      </c>
      <c r="D72" s="59"/>
      <c r="E72" s="70"/>
      <c r="F72" s="59"/>
      <c r="G72" s="59"/>
      <c r="H72" s="71">
        <f>SUM(H21:H71)</f>
        <v>0</v>
      </c>
    </row>
    <row r="73" spans="1:8" ht="12.75" customHeight="1">
      <c r="A73" s="67"/>
      <c r="B73" s="87" t="s">
        <v>51</v>
      </c>
      <c r="C73" s="89" t="s">
        <v>39</v>
      </c>
      <c r="D73" s="59"/>
      <c r="E73" s="70"/>
      <c r="F73" s="90"/>
      <c r="G73" s="90"/>
      <c r="H73" s="91"/>
    </row>
    <row r="74" spans="1:8" ht="12.75" customHeight="1">
      <c r="A74" s="67"/>
      <c r="B74" s="87">
        <v>1</v>
      </c>
      <c r="C74" s="89" t="s">
        <v>52</v>
      </c>
      <c r="D74" s="73"/>
      <c r="E74" s="74"/>
      <c r="F74" s="92"/>
      <c r="G74" s="92"/>
      <c r="H74" s="93"/>
    </row>
    <row r="75" spans="1:8" ht="12.75" customHeight="1">
      <c r="A75" s="67"/>
      <c r="B75" s="86" t="s">
        <v>30</v>
      </c>
      <c r="C75" s="94" t="s">
        <v>227</v>
      </c>
      <c r="D75" s="81">
        <v>6.5</v>
      </c>
      <c r="E75" s="70" t="s">
        <v>48</v>
      </c>
      <c r="F75" s="29"/>
      <c r="G75" s="29"/>
      <c r="H75" s="78">
        <f>SUM(F75,G75)*D75</f>
        <v>0</v>
      </c>
    </row>
    <row r="76" spans="1:8" ht="12.75" customHeight="1">
      <c r="A76" s="67"/>
      <c r="B76" s="68">
        <v>2</v>
      </c>
      <c r="C76" s="69" t="s">
        <v>191</v>
      </c>
      <c r="D76" s="73"/>
      <c r="E76" s="74"/>
      <c r="F76" s="73"/>
      <c r="G76" s="73"/>
      <c r="H76" s="71"/>
    </row>
    <row r="77" spans="1:8" ht="12.75" customHeight="1">
      <c r="A77" s="67"/>
      <c r="B77" s="75" t="s">
        <v>32</v>
      </c>
      <c r="C77" s="79" t="s">
        <v>192</v>
      </c>
      <c r="D77" s="59"/>
      <c r="E77" s="70"/>
      <c r="F77" s="59"/>
      <c r="G77" s="59"/>
      <c r="H77" s="78"/>
    </row>
    <row r="78" spans="1:8" ht="12.75" customHeight="1">
      <c r="A78" s="67"/>
      <c r="B78" s="75" t="s">
        <v>59</v>
      </c>
      <c r="C78" s="79" t="s">
        <v>193</v>
      </c>
      <c r="D78" s="59">
        <v>7.2</v>
      </c>
      <c r="E78" s="80" t="s">
        <v>94</v>
      </c>
      <c r="F78" s="130"/>
      <c r="G78" s="130"/>
      <c r="H78" s="78">
        <f>SUM(F78,G78)*D78</f>
        <v>0</v>
      </c>
    </row>
    <row r="79" spans="1:8" ht="12.75" customHeight="1">
      <c r="A79" s="67"/>
      <c r="B79" s="72">
        <v>3</v>
      </c>
      <c r="C79" s="69" t="s">
        <v>40</v>
      </c>
      <c r="D79" s="73"/>
      <c r="E79" s="74"/>
      <c r="F79" s="73"/>
      <c r="G79" s="73"/>
      <c r="H79" s="71"/>
    </row>
    <row r="80" spans="1:8" ht="12.75" customHeight="1">
      <c r="A80" s="67"/>
      <c r="B80" s="75" t="s">
        <v>64</v>
      </c>
      <c r="C80" s="79" t="s">
        <v>41</v>
      </c>
      <c r="D80" s="59">
        <v>1</v>
      </c>
      <c r="E80" s="80" t="s">
        <v>37</v>
      </c>
      <c r="F80" s="130"/>
      <c r="G80" s="130"/>
      <c r="H80" s="78">
        <f>SUM(F80,G80)*D80</f>
        <v>0</v>
      </c>
    </row>
    <row r="81" spans="1:8" ht="12.75" customHeight="1">
      <c r="A81" s="67"/>
      <c r="B81" s="75" t="s">
        <v>141</v>
      </c>
      <c r="C81" s="85" t="s">
        <v>202</v>
      </c>
      <c r="D81" s="59">
        <v>4</v>
      </c>
      <c r="E81" s="80" t="s">
        <v>37</v>
      </c>
      <c r="F81" s="130"/>
      <c r="G81" s="130"/>
      <c r="H81" s="78">
        <f>SUM(F81,G81)*D81</f>
        <v>0</v>
      </c>
    </row>
    <row r="82" spans="1:8" ht="12.75" customHeight="1">
      <c r="A82" s="67"/>
      <c r="B82" s="72">
        <v>4</v>
      </c>
      <c r="C82" s="69" t="s">
        <v>139</v>
      </c>
      <c r="D82" s="73"/>
      <c r="E82" s="74"/>
      <c r="F82" s="73"/>
      <c r="G82" s="73"/>
      <c r="H82" s="71"/>
    </row>
    <row r="83" spans="1:8" ht="12.75" customHeight="1">
      <c r="A83" s="67"/>
      <c r="B83" s="75" t="s">
        <v>72</v>
      </c>
      <c r="C83" s="84" t="s">
        <v>140</v>
      </c>
      <c r="D83" s="59">
        <v>1</v>
      </c>
      <c r="E83" s="80" t="s">
        <v>37</v>
      </c>
      <c r="F83" s="130"/>
      <c r="G83" s="130"/>
      <c r="H83" s="78">
        <f aca="true" t="shared" si="2" ref="H83:H89">SUM(F83,G83)*D83</f>
        <v>0</v>
      </c>
    </row>
    <row r="84" spans="1:8" ht="12.75" customHeight="1">
      <c r="A84" s="67"/>
      <c r="B84" s="75" t="s">
        <v>74</v>
      </c>
      <c r="C84" s="84" t="s">
        <v>142</v>
      </c>
      <c r="D84" s="59">
        <v>2</v>
      </c>
      <c r="E84" s="80" t="s">
        <v>37</v>
      </c>
      <c r="F84" s="130"/>
      <c r="G84" s="130"/>
      <c r="H84" s="78">
        <f t="shared" si="2"/>
        <v>0</v>
      </c>
    </row>
    <row r="85" spans="1:8" ht="12.75" customHeight="1">
      <c r="A85" s="67"/>
      <c r="B85" s="75" t="s">
        <v>76</v>
      </c>
      <c r="C85" s="84" t="s">
        <v>203</v>
      </c>
      <c r="D85" s="59">
        <v>1</v>
      </c>
      <c r="E85" s="80" t="s">
        <v>37</v>
      </c>
      <c r="F85" s="130"/>
      <c r="G85" s="130"/>
      <c r="H85" s="78">
        <f t="shared" si="2"/>
        <v>0</v>
      </c>
    </row>
    <row r="86" spans="1:8" ht="12.75" customHeight="1">
      <c r="A86" s="67"/>
      <c r="B86" s="75" t="s">
        <v>228</v>
      </c>
      <c r="C86" s="84" t="s">
        <v>144</v>
      </c>
      <c r="D86" s="59">
        <v>1</v>
      </c>
      <c r="E86" s="80" t="s">
        <v>37</v>
      </c>
      <c r="F86" s="130"/>
      <c r="G86" s="130"/>
      <c r="H86" s="78">
        <f t="shared" si="2"/>
        <v>0</v>
      </c>
    </row>
    <row r="87" spans="1:8" ht="12.75" customHeight="1">
      <c r="A87" s="67"/>
      <c r="B87" s="75" t="s">
        <v>229</v>
      </c>
      <c r="C87" s="84" t="s">
        <v>146</v>
      </c>
      <c r="D87" s="59">
        <v>2</v>
      </c>
      <c r="E87" s="80" t="s">
        <v>37</v>
      </c>
      <c r="F87" s="130"/>
      <c r="G87" s="130"/>
      <c r="H87" s="78">
        <f t="shared" si="2"/>
        <v>0</v>
      </c>
    </row>
    <row r="88" spans="1:8" ht="12.75" customHeight="1">
      <c r="A88" s="67"/>
      <c r="B88" s="75" t="s">
        <v>230</v>
      </c>
      <c r="C88" s="84" t="s">
        <v>218</v>
      </c>
      <c r="D88" s="59">
        <v>1</v>
      </c>
      <c r="E88" s="80" t="s">
        <v>37</v>
      </c>
      <c r="F88" s="130"/>
      <c r="G88" s="130"/>
      <c r="H88" s="78">
        <f t="shared" si="2"/>
        <v>0</v>
      </c>
    </row>
    <row r="89" spans="1:8" ht="12.75" customHeight="1">
      <c r="A89" s="67"/>
      <c r="B89" s="75" t="s">
        <v>231</v>
      </c>
      <c r="C89" s="84" t="s">
        <v>220</v>
      </c>
      <c r="D89" s="59">
        <v>1</v>
      </c>
      <c r="E89" s="80" t="s">
        <v>37</v>
      </c>
      <c r="F89" s="130"/>
      <c r="G89" s="59" t="s">
        <v>87</v>
      </c>
      <c r="H89" s="78">
        <f t="shared" si="2"/>
        <v>0</v>
      </c>
    </row>
    <row r="90" spans="1:8" ht="12.75" customHeight="1">
      <c r="A90" s="67"/>
      <c r="B90" s="68">
        <v>5</v>
      </c>
      <c r="C90" s="69" t="s">
        <v>31</v>
      </c>
      <c r="D90" s="73"/>
      <c r="E90" s="74"/>
      <c r="F90" s="73"/>
      <c r="G90" s="73"/>
      <c r="H90" s="71"/>
    </row>
    <row r="91" spans="1:8" ht="12.75" customHeight="1">
      <c r="A91" s="67"/>
      <c r="B91" s="95" t="s">
        <v>79</v>
      </c>
      <c r="C91" s="76" t="s">
        <v>54</v>
      </c>
      <c r="D91" s="59">
        <v>200</v>
      </c>
      <c r="E91" s="70" t="s">
        <v>48</v>
      </c>
      <c r="F91" s="130"/>
      <c r="G91" s="130"/>
      <c r="H91" s="78">
        <f>SUM(F91,G91)*D91</f>
        <v>0</v>
      </c>
    </row>
    <row r="92" spans="1:8" ht="12.75" customHeight="1">
      <c r="A92" s="67"/>
      <c r="B92" s="95" t="s">
        <v>122</v>
      </c>
      <c r="C92" s="76" t="s">
        <v>55</v>
      </c>
      <c r="D92" s="59">
        <v>200</v>
      </c>
      <c r="E92" s="70" t="s">
        <v>48</v>
      </c>
      <c r="F92" s="130"/>
      <c r="G92" s="130"/>
      <c r="H92" s="78">
        <f>SUM(F92,G92)*D92</f>
        <v>0</v>
      </c>
    </row>
    <row r="93" spans="1:8" ht="12.75" customHeight="1">
      <c r="A93" s="67"/>
      <c r="B93" s="96"/>
      <c r="C93" s="97" t="s">
        <v>42</v>
      </c>
      <c r="D93" s="59"/>
      <c r="E93" s="70"/>
      <c r="F93" s="90"/>
      <c r="G93" s="90"/>
      <c r="H93" s="93">
        <f>SUM(H75:H92)</f>
        <v>0</v>
      </c>
    </row>
    <row r="94" spans="1:8" ht="12.75" customHeight="1">
      <c r="A94" s="67"/>
      <c r="B94" s="72" t="s">
        <v>147</v>
      </c>
      <c r="C94" s="82" t="s">
        <v>148</v>
      </c>
      <c r="D94" s="98"/>
      <c r="E94" s="74"/>
      <c r="F94" s="73"/>
      <c r="G94" s="73"/>
      <c r="H94" s="71"/>
    </row>
    <row r="95" spans="1:8" ht="12.75" customHeight="1">
      <c r="A95" s="67"/>
      <c r="B95" s="72">
        <v>1</v>
      </c>
      <c r="C95" s="82" t="s">
        <v>149</v>
      </c>
      <c r="D95" s="98"/>
      <c r="E95" s="74"/>
      <c r="F95" s="73"/>
      <c r="G95" s="73"/>
      <c r="H95" s="71"/>
    </row>
    <row r="96" spans="1:8" ht="12.75" customHeight="1">
      <c r="A96" s="67"/>
      <c r="B96" s="75" t="s">
        <v>30</v>
      </c>
      <c r="C96" s="84" t="s">
        <v>150</v>
      </c>
      <c r="D96" s="81">
        <v>1</v>
      </c>
      <c r="E96" s="80" t="s">
        <v>37</v>
      </c>
      <c r="F96" s="130"/>
      <c r="G96" s="130"/>
      <c r="H96" s="78">
        <f aca="true" t="shared" si="3" ref="H96:H104">SUM(F96,G96)*D96</f>
        <v>0</v>
      </c>
    </row>
    <row r="97" spans="1:8" ht="12.75" customHeight="1">
      <c r="A97" s="67"/>
      <c r="B97" s="75" t="s">
        <v>36</v>
      </c>
      <c r="C97" s="84" t="s">
        <v>151</v>
      </c>
      <c r="D97" s="81">
        <v>1</v>
      </c>
      <c r="E97" s="80" t="s">
        <v>37</v>
      </c>
      <c r="F97" s="130"/>
      <c r="G97" s="130"/>
      <c r="H97" s="78">
        <f t="shared" si="3"/>
        <v>0</v>
      </c>
    </row>
    <row r="98" spans="1:8" ht="12.75" customHeight="1">
      <c r="A98" s="67"/>
      <c r="B98" s="75" t="s">
        <v>98</v>
      </c>
      <c r="C98" s="84" t="s">
        <v>232</v>
      </c>
      <c r="D98" s="81">
        <v>2</v>
      </c>
      <c r="E98" s="80" t="s">
        <v>37</v>
      </c>
      <c r="F98" s="130"/>
      <c r="G98" s="130"/>
      <c r="H98" s="78">
        <f t="shared" si="3"/>
        <v>0</v>
      </c>
    </row>
    <row r="99" spans="1:8" ht="12.75" customHeight="1">
      <c r="A99" s="67"/>
      <c r="B99" s="75" t="s">
        <v>153</v>
      </c>
      <c r="C99" s="84" t="s">
        <v>233</v>
      </c>
      <c r="D99" s="81">
        <v>1</v>
      </c>
      <c r="E99" s="80" t="s">
        <v>37</v>
      </c>
      <c r="F99" s="130"/>
      <c r="G99" s="130"/>
      <c r="H99" s="78">
        <f t="shared" si="3"/>
        <v>0</v>
      </c>
    </row>
    <row r="100" spans="1:8" ht="12.75" customHeight="1">
      <c r="A100" s="67"/>
      <c r="B100" s="75" t="s">
        <v>155</v>
      </c>
      <c r="C100" s="84" t="s">
        <v>234</v>
      </c>
      <c r="D100" s="81">
        <v>2</v>
      </c>
      <c r="E100" s="80" t="s">
        <v>37</v>
      </c>
      <c r="F100" s="130"/>
      <c r="G100" s="130"/>
      <c r="H100" s="78">
        <f t="shared" si="3"/>
        <v>0</v>
      </c>
    </row>
    <row r="101" spans="1:8" ht="12.75" customHeight="1">
      <c r="A101" s="67"/>
      <c r="B101" s="75" t="s">
        <v>157</v>
      </c>
      <c r="C101" s="84" t="s">
        <v>152</v>
      </c>
      <c r="D101" s="81">
        <v>3</v>
      </c>
      <c r="E101" s="80" t="s">
        <v>37</v>
      </c>
      <c r="F101" s="130"/>
      <c r="G101" s="130"/>
      <c r="H101" s="78">
        <f t="shared" si="3"/>
        <v>0</v>
      </c>
    </row>
    <row r="102" spans="1:8" ht="12.75" customHeight="1">
      <c r="A102" s="67"/>
      <c r="B102" s="75" t="s">
        <v>235</v>
      </c>
      <c r="C102" s="84" t="s">
        <v>154</v>
      </c>
      <c r="D102" s="81">
        <v>2</v>
      </c>
      <c r="E102" s="80" t="s">
        <v>37</v>
      </c>
      <c r="F102" s="130"/>
      <c r="G102" s="130"/>
      <c r="H102" s="78">
        <f t="shared" si="3"/>
        <v>0</v>
      </c>
    </row>
    <row r="103" spans="1:8" ht="12.75" customHeight="1">
      <c r="A103" s="67"/>
      <c r="B103" s="75" t="s">
        <v>236</v>
      </c>
      <c r="C103" s="84" t="s">
        <v>156</v>
      </c>
      <c r="D103" s="81">
        <v>2</v>
      </c>
      <c r="E103" s="80" t="s">
        <v>37</v>
      </c>
      <c r="F103" s="130"/>
      <c r="G103" s="130"/>
      <c r="H103" s="78">
        <f t="shared" si="3"/>
        <v>0</v>
      </c>
    </row>
    <row r="104" spans="1:8" ht="12.75" customHeight="1">
      <c r="A104" s="67"/>
      <c r="B104" s="75" t="s">
        <v>237</v>
      </c>
      <c r="C104" s="84" t="s">
        <v>158</v>
      </c>
      <c r="D104" s="81">
        <v>1</v>
      </c>
      <c r="E104" s="80" t="s">
        <v>37</v>
      </c>
      <c r="F104" s="130"/>
      <c r="G104" s="130"/>
      <c r="H104" s="78">
        <f t="shared" si="3"/>
        <v>0</v>
      </c>
    </row>
    <row r="105" spans="1:8" ht="12.75" customHeight="1">
      <c r="A105" s="67"/>
      <c r="B105" s="72">
        <v>2</v>
      </c>
      <c r="C105" s="82" t="s">
        <v>159</v>
      </c>
      <c r="D105" s="73"/>
      <c r="E105" s="74"/>
      <c r="F105" s="73"/>
      <c r="G105" s="73"/>
      <c r="H105" s="71"/>
    </row>
    <row r="106" spans="1:8" ht="12.75" customHeight="1">
      <c r="A106" s="67"/>
      <c r="B106" s="75" t="s">
        <v>32</v>
      </c>
      <c r="C106" s="84" t="s">
        <v>160</v>
      </c>
      <c r="D106" s="81">
        <v>2</v>
      </c>
      <c r="E106" s="80" t="s">
        <v>37</v>
      </c>
      <c r="F106" s="130"/>
      <c r="G106" s="130"/>
      <c r="H106" s="78">
        <f>SUM(F106,G106)*D106</f>
        <v>0</v>
      </c>
    </row>
    <row r="107" spans="1:8" ht="12.75" customHeight="1">
      <c r="A107" s="67"/>
      <c r="B107" s="72">
        <v>3</v>
      </c>
      <c r="C107" s="82" t="s">
        <v>161</v>
      </c>
      <c r="D107" s="98"/>
      <c r="E107" s="88"/>
      <c r="F107" s="73"/>
      <c r="G107" s="73"/>
      <c r="H107" s="71"/>
    </row>
    <row r="108" spans="1:8" ht="12.75" customHeight="1">
      <c r="A108" s="67"/>
      <c r="B108" s="75" t="s">
        <v>64</v>
      </c>
      <c r="C108" s="99" t="s">
        <v>162</v>
      </c>
      <c r="D108" s="81">
        <v>2</v>
      </c>
      <c r="E108" s="80" t="s">
        <v>57</v>
      </c>
      <c r="F108" s="29"/>
      <c r="G108" s="29"/>
      <c r="H108" s="78">
        <f>SUM(F108,G108)*D108</f>
        <v>0</v>
      </c>
    </row>
    <row r="109" spans="1:8" ht="12.75" customHeight="1">
      <c r="A109" s="67"/>
      <c r="B109" s="72">
        <v>4</v>
      </c>
      <c r="C109" s="82" t="s">
        <v>163</v>
      </c>
      <c r="D109" s="98"/>
      <c r="E109" s="74"/>
      <c r="F109" s="73"/>
      <c r="G109" s="73"/>
      <c r="H109" s="71"/>
    </row>
    <row r="110" spans="1:8" ht="12.75" customHeight="1">
      <c r="A110" s="67"/>
      <c r="B110" s="75" t="s">
        <v>72</v>
      </c>
      <c r="C110" s="99" t="s">
        <v>164</v>
      </c>
      <c r="D110" s="81">
        <v>2</v>
      </c>
      <c r="E110" s="80" t="s">
        <v>57</v>
      </c>
      <c r="F110" s="130"/>
      <c r="G110" s="130"/>
      <c r="H110" s="78">
        <f>SUM(F110,G110)*D110</f>
        <v>0</v>
      </c>
    </row>
    <row r="111" spans="1:8" ht="12.75" customHeight="1">
      <c r="A111" s="67"/>
      <c r="B111" s="75"/>
      <c r="C111" s="100" t="s">
        <v>165</v>
      </c>
      <c r="D111" s="81"/>
      <c r="E111" s="80"/>
      <c r="F111" s="59"/>
      <c r="G111" s="59"/>
      <c r="H111" s="71">
        <f>SUM(H96:H110)</f>
        <v>0</v>
      </c>
    </row>
    <row r="112" spans="1:8" ht="12.75" customHeight="1">
      <c r="A112" s="67"/>
      <c r="B112" s="101" t="s">
        <v>166</v>
      </c>
      <c r="C112" s="102" t="s">
        <v>167</v>
      </c>
      <c r="D112" s="103"/>
      <c r="E112" s="104"/>
      <c r="F112" s="105"/>
      <c r="G112" s="105"/>
      <c r="H112" s="106"/>
    </row>
    <row r="113" spans="1:8" ht="12.75" customHeight="1">
      <c r="A113" s="67"/>
      <c r="B113" s="104">
        <v>1</v>
      </c>
      <c r="C113" s="102" t="s">
        <v>168</v>
      </c>
      <c r="D113" s="103"/>
      <c r="E113" s="104"/>
      <c r="F113" s="105"/>
      <c r="G113" s="105"/>
      <c r="H113" s="71"/>
    </row>
    <row r="114" spans="1:8" ht="12.75" customHeight="1">
      <c r="A114" s="67"/>
      <c r="B114" s="107" t="s">
        <v>30</v>
      </c>
      <c r="C114" s="99" t="s">
        <v>169</v>
      </c>
      <c r="D114" s="81">
        <v>2</v>
      </c>
      <c r="E114" s="80" t="s">
        <v>57</v>
      </c>
      <c r="F114" s="29"/>
      <c r="G114" s="29"/>
      <c r="H114" s="78">
        <f>SUM(F114,G114)*D114</f>
        <v>0</v>
      </c>
    </row>
    <row r="115" spans="1:8" ht="12.75" customHeight="1">
      <c r="A115" s="67"/>
      <c r="B115" s="107" t="s">
        <v>36</v>
      </c>
      <c r="C115" s="108" t="s">
        <v>238</v>
      </c>
      <c r="D115" s="81">
        <v>1</v>
      </c>
      <c r="E115" s="80" t="s">
        <v>57</v>
      </c>
      <c r="F115" s="29"/>
      <c r="G115" s="29"/>
      <c r="H115" s="78">
        <f>SUM(F115,G115)*D115</f>
        <v>0</v>
      </c>
    </row>
    <row r="116" spans="1:8" ht="12.75" customHeight="1">
      <c r="A116" s="67"/>
      <c r="B116" s="107"/>
      <c r="C116" s="82" t="s">
        <v>170</v>
      </c>
      <c r="D116" s="103"/>
      <c r="E116" s="104"/>
      <c r="F116" s="105"/>
      <c r="G116" s="105"/>
      <c r="H116" s="106">
        <f>SUM(H113:H115)</f>
        <v>0</v>
      </c>
    </row>
    <row r="117" spans="1:8" ht="12.75" customHeight="1">
      <c r="A117" s="67"/>
      <c r="B117" s="107"/>
      <c r="C117" s="109" t="s">
        <v>239</v>
      </c>
      <c r="D117" s="83"/>
      <c r="E117" s="110"/>
      <c r="F117" s="105">
        <f>SUMPRODUCT(F21:F116,D21:D116)</f>
        <v>0</v>
      </c>
      <c r="G117" s="105">
        <f>SUMPRODUCT(G21:G116,D21:D116)</f>
        <v>0</v>
      </c>
      <c r="H117" s="111">
        <f>F117+G117</f>
        <v>0</v>
      </c>
    </row>
    <row r="118" spans="1:8" ht="12.75">
      <c r="A118" s="61"/>
      <c r="B118" s="62" t="s">
        <v>283</v>
      </c>
      <c r="C118" s="63" t="s">
        <v>303</v>
      </c>
      <c r="D118" s="64"/>
      <c r="E118" s="65"/>
      <c r="F118" s="64"/>
      <c r="G118" s="64"/>
      <c r="H118" s="66"/>
    </row>
    <row r="119" spans="1:8" ht="12.75">
      <c r="A119" s="67"/>
      <c r="B119" s="68" t="s">
        <v>27</v>
      </c>
      <c r="C119" s="69" t="s">
        <v>56</v>
      </c>
      <c r="D119" s="59"/>
      <c r="E119" s="70"/>
      <c r="F119" s="59"/>
      <c r="G119" s="59"/>
      <c r="H119" s="71"/>
    </row>
    <row r="120" spans="1:8" ht="12.75">
      <c r="A120" s="67"/>
      <c r="B120" s="72">
        <v>1</v>
      </c>
      <c r="C120" s="69" t="s">
        <v>45</v>
      </c>
      <c r="D120" s="73"/>
      <c r="E120" s="74"/>
      <c r="F120" s="73"/>
      <c r="G120" s="73"/>
      <c r="H120" s="71"/>
    </row>
    <row r="121" spans="1:8" ht="12.75">
      <c r="A121" s="67"/>
      <c r="B121" s="75" t="s">
        <v>30</v>
      </c>
      <c r="C121" s="76" t="s">
        <v>58</v>
      </c>
      <c r="D121" s="59"/>
      <c r="E121" s="77"/>
      <c r="F121" s="59"/>
      <c r="G121" s="59"/>
      <c r="H121" s="78"/>
    </row>
    <row r="122" spans="1:8" ht="12.75">
      <c r="A122" s="67"/>
      <c r="B122" s="75" t="s">
        <v>50</v>
      </c>
      <c r="C122" s="79" t="s">
        <v>60</v>
      </c>
      <c r="D122" s="59">
        <v>21</v>
      </c>
      <c r="E122" s="80" t="s">
        <v>48</v>
      </c>
      <c r="F122" s="59" t="s">
        <v>49</v>
      </c>
      <c r="G122" s="130"/>
      <c r="H122" s="78">
        <f>SUM(F122,G122)*D122</f>
        <v>0</v>
      </c>
    </row>
    <row r="123" spans="1:8" ht="12.75">
      <c r="A123" s="67"/>
      <c r="B123" s="75" t="s">
        <v>274</v>
      </c>
      <c r="C123" s="79" t="s">
        <v>100</v>
      </c>
      <c r="D123" s="59">
        <v>21</v>
      </c>
      <c r="E123" s="80" t="s">
        <v>48</v>
      </c>
      <c r="F123" s="59" t="s">
        <v>49</v>
      </c>
      <c r="G123" s="130"/>
      <c r="H123" s="78">
        <f>SUM(F123,G123)*D123</f>
        <v>0</v>
      </c>
    </row>
    <row r="124" spans="1:8" ht="12.75">
      <c r="A124" s="67"/>
      <c r="B124" s="75" t="s">
        <v>276</v>
      </c>
      <c r="C124" s="79" t="s">
        <v>247</v>
      </c>
      <c r="D124" s="81">
        <v>23</v>
      </c>
      <c r="E124" s="80" t="s">
        <v>48</v>
      </c>
      <c r="F124" s="59" t="s">
        <v>49</v>
      </c>
      <c r="G124" s="130"/>
      <c r="H124" s="78">
        <f>SUM(F124,G124)*D124</f>
        <v>0</v>
      </c>
    </row>
    <row r="125" spans="1:8" ht="12.75">
      <c r="A125" s="67"/>
      <c r="B125" s="75" t="s">
        <v>292</v>
      </c>
      <c r="C125" s="79" t="s">
        <v>104</v>
      </c>
      <c r="D125" s="59">
        <v>35</v>
      </c>
      <c r="E125" s="80" t="s">
        <v>48</v>
      </c>
      <c r="F125" s="59" t="s">
        <v>49</v>
      </c>
      <c r="G125" s="130"/>
      <c r="H125" s="78">
        <f>SUM(F125,G125)*D125</f>
        <v>0</v>
      </c>
    </row>
    <row r="126" spans="1:8" ht="12.75">
      <c r="A126" s="67"/>
      <c r="B126" s="75" t="s">
        <v>36</v>
      </c>
      <c r="C126" s="76" t="s">
        <v>47</v>
      </c>
      <c r="D126" s="59"/>
      <c r="E126" s="77"/>
      <c r="F126" s="59"/>
      <c r="G126" s="59"/>
      <c r="H126" s="78"/>
    </row>
    <row r="127" spans="1:8" ht="12.75">
      <c r="A127" s="67"/>
      <c r="B127" s="75" t="s">
        <v>294</v>
      </c>
      <c r="C127" s="76" t="s">
        <v>248</v>
      </c>
      <c r="D127" s="59">
        <v>2.5</v>
      </c>
      <c r="E127" s="80" t="s">
        <v>48</v>
      </c>
      <c r="F127" s="59" t="s">
        <v>49</v>
      </c>
      <c r="G127" s="130"/>
      <c r="H127" s="78">
        <f aca="true" t="shared" si="4" ref="H127:H132">SUM(F127,G127)*D127</f>
        <v>0</v>
      </c>
    </row>
    <row r="128" spans="1:8" ht="12.75">
      <c r="A128" s="67"/>
      <c r="B128" s="75" t="s">
        <v>295</v>
      </c>
      <c r="C128" s="76" t="s">
        <v>105</v>
      </c>
      <c r="D128" s="59">
        <v>5</v>
      </c>
      <c r="E128" s="80" t="s">
        <v>37</v>
      </c>
      <c r="F128" s="59" t="s">
        <v>49</v>
      </c>
      <c r="G128" s="130"/>
      <c r="H128" s="78">
        <f>SUM(F128,G128)*D128</f>
        <v>0</v>
      </c>
    </row>
    <row r="129" spans="1:8" ht="12.75">
      <c r="A129" s="67"/>
      <c r="B129" s="75" t="s">
        <v>296</v>
      </c>
      <c r="C129" s="76" t="s">
        <v>106</v>
      </c>
      <c r="D129" s="59">
        <v>2</v>
      </c>
      <c r="E129" s="80" t="s">
        <v>57</v>
      </c>
      <c r="F129" s="130"/>
      <c r="G129" s="130"/>
      <c r="H129" s="78">
        <f t="shared" si="4"/>
        <v>0</v>
      </c>
    </row>
    <row r="130" spans="1:8" ht="12.75">
      <c r="A130" s="67"/>
      <c r="B130" s="75" t="s">
        <v>297</v>
      </c>
      <c r="C130" s="76" t="s">
        <v>107</v>
      </c>
      <c r="D130" s="59">
        <v>3</v>
      </c>
      <c r="E130" s="80" t="s">
        <v>57</v>
      </c>
      <c r="F130" s="59" t="s">
        <v>49</v>
      </c>
      <c r="G130" s="130"/>
      <c r="H130" s="78">
        <f t="shared" si="4"/>
        <v>0</v>
      </c>
    </row>
    <row r="131" spans="1:8" ht="12.75">
      <c r="A131" s="67"/>
      <c r="B131" s="75" t="s">
        <v>298</v>
      </c>
      <c r="C131" s="76" t="s">
        <v>109</v>
      </c>
      <c r="D131" s="59">
        <v>2</v>
      </c>
      <c r="E131" s="80" t="s">
        <v>57</v>
      </c>
      <c r="F131" s="59" t="s">
        <v>49</v>
      </c>
      <c r="G131" s="130"/>
      <c r="H131" s="78">
        <f t="shared" si="4"/>
        <v>0</v>
      </c>
    </row>
    <row r="132" spans="1:8" ht="12.75">
      <c r="A132" s="67"/>
      <c r="B132" s="75" t="s">
        <v>299</v>
      </c>
      <c r="C132" s="76" t="s">
        <v>110</v>
      </c>
      <c r="D132" s="59">
        <v>12</v>
      </c>
      <c r="E132" s="80" t="s">
        <v>57</v>
      </c>
      <c r="F132" s="59" t="s">
        <v>49</v>
      </c>
      <c r="G132" s="130"/>
      <c r="H132" s="78">
        <f t="shared" si="4"/>
        <v>0</v>
      </c>
    </row>
    <row r="133" spans="1:8" ht="12.75">
      <c r="A133" s="67"/>
      <c r="B133" s="75" t="s">
        <v>98</v>
      </c>
      <c r="C133" s="76" t="s">
        <v>111</v>
      </c>
      <c r="D133" s="59"/>
      <c r="E133" s="77"/>
      <c r="F133" s="59"/>
      <c r="G133" s="59"/>
      <c r="H133" s="78"/>
    </row>
    <row r="134" spans="1:8" ht="12.75">
      <c r="A134" s="67"/>
      <c r="B134" s="75" t="s">
        <v>300</v>
      </c>
      <c r="C134" s="79" t="s">
        <v>249</v>
      </c>
      <c r="D134" s="59">
        <v>1</v>
      </c>
      <c r="E134" s="80" t="s">
        <v>37</v>
      </c>
      <c r="F134" s="59" t="s">
        <v>49</v>
      </c>
      <c r="G134" s="130"/>
      <c r="H134" s="78">
        <f>SUM(F134,G134)*D134</f>
        <v>0</v>
      </c>
    </row>
    <row r="135" spans="1:8" ht="12.75">
      <c r="A135" s="67"/>
      <c r="B135" s="75" t="s">
        <v>153</v>
      </c>
      <c r="C135" s="79" t="s">
        <v>62</v>
      </c>
      <c r="D135" s="59">
        <v>36</v>
      </c>
      <c r="E135" s="80" t="s">
        <v>63</v>
      </c>
      <c r="F135" s="130"/>
      <c r="G135" s="130"/>
      <c r="H135" s="78">
        <f>SUM(F135,G135)*D135</f>
        <v>0</v>
      </c>
    </row>
    <row r="136" spans="1:8" ht="12.75">
      <c r="A136" s="67"/>
      <c r="B136" s="75" t="s">
        <v>155</v>
      </c>
      <c r="C136" s="79" t="s">
        <v>112</v>
      </c>
      <c r="D136" s="59">
        <v>3</v>
      </c>
      <c r="E136" s="70" t="s">
        <v>57</v>
      </c>
      <c r="F136" s="130"/>
      <c r="G136" s="130"/>
      <c r="H136" s="78">
        <f>SUM(F136,G136)*D136</f>
        <v>0</v>
      </c>
    </row>
    <row r="137" spans="1:8" ht="12.75">
      <c r="A137" s="67"/>
      <c r="B137" s="75" t="s">
        <v>157</v>
      </c>
      <c r="C137" s="79" t="s">
        <v>113</v>
      </c>
      <c r="D137" s="59">
        <v>3</v>
      </c>
      <c r="E137" s="70" t="s">
        <v>57</v>
      </c>
      <c r="F137" s="130"/>
      <c r="G137" s="130"/>
      <c r="H137" s="78">
        <f>SUM(F137,G137)*D137</f>
        <v>0</v>
      </c>
    </row>
    <row r="138" spans="1:8" ht="12.75">
      <c r="A138" s="67"/>
      <c r="B138" s="72">
        <v>2</v>
      </c>
      <c r="C138" s="82" t="s">
        <v>114</v>
      </c>
      <c r="D138" s="73"/>
      <c r="E138" s="74"/>
      <c r="F138" s="73"/>
      <c r="G138" s="73"/>
      <c r="H138" s="71"/>
    </row>
    <row r="139" spans="1:8" ht="12.75">
      <c r="A139" s="67"/>
      <c r="B139" s="75" t="s">
        <v>32</v>
      </c>
      <c r="C139" s="79" t="s">
        <v>115</v>
      </c>
      <c r="D139" s="81">
        <v>35</v>
      </c>
      <c r="E139" s="80" t="s">
        <v>48</v>
      </c>
      <c r="F139" s="130"/>
      <c r="G139" s="130"/>
      <c r="H139" s="78">
        <f>SUM(F139,G139)*D139</f>
        <v>0</v>
      </c>
    </row>
    <row r="140" spans="1:8" ht="12.75">
      <c r="A140" s="67"/>
      <c r="B140" s="68">
        <v>3</v>
      </c>
      <c r="C140" s="69" t="s">
        <v>29</v>
      </c>
      <c r="D140" s="73"/>
      <c r="E140" s="74"/>
      <c r="F140" s="73"/>
      <c r="G140" s="73"/>
      <c r="H140" s="71"/>
    </row>
    <row r="141" spans="1:8" ht="12.75">
      <c r="A141" s="67"/>
      <c r="B141" s="75" t="s">
        <v>64</v>
      </c>
      <c r="C141" s="79" t="s">
        <v>65</v>
      </c>
      <c r="D141" s="59"/>
      <c r="E141" s="70" t="s">
        <v>66</v>
      </c>
      <c r="F141" s="59"/>
      <c r="G141" s="59"/>
      <c r="H141" s="78"/>
    </row>
    <row r="142" spans="1:8" ht="12.75">
      <c r="A142" s="67"/>
      <c r="B142" s="75" t="s">
        <v>67</v>
      </c>
      <c r="C142" s="79" t="s">
        <v>118</v>
      </c>
      <c r="D142" s="81">
        <v>18</v>
      </c>
      <c r="E142" s="80" t="s">
        <v>48</v>
      </c>
      <c r="F142" s="130"/>
      <c r="G142" s="130"/>
      <c r="H142" s="78">
        <f aca="true" t="shared" si="5" ref="H142:H147">SUM(F142,G142)*D142</f>
        <v>0</v>
      </c>
    </row>
    <row r="143" spans="1:8" ht="12.75">
      <c r="A143" s="67"/>
      <c r="B143" s="75" t="s">
        <v>69</v>
      </c>
      <c r="C143" s="79" t="s">
        <v>250</v>
      </c>
      <c r="D143" s="81">
        <v>22</v>
      </c>
      <c r="E143" s="80" t="s">
        <v>48</v>
      </c>
      <c r="F143" s="130"/>
      <c r="G143" s="130"/>
      <c r="H143" s="78">
        <f t="shared" si="5"/>
        <v>0</v>
      </c>
    </row>
    <row r="144" spans="1:8" ht="12.75">
      <c r="A144" s="67"/>
      <c r="B144" s="75" t="s">
        <v>70</v>
      </c>
      <c r="C144" s="84" t="s">
        <v>68</v>
      </c>
      <c r="D144" s="81">
        <v>12</v>
      </c>
      <c r="E144" s="80" t="s">
        <v>37</v>
      </c>
      <c r="F144" s="130"/>
      <c r="G144" s="130"/>
      <c r="H144" s="78">
        <f t="shared" si="5"/>
        <v>0</v>
      </c>
    </row>
    <row r="145" spans="1:8" ht="12.75">
      <c r="A145" s="67"/>
      <c r="B145" s="75" t="s">
        <v>97</v>
      </c>
      <c r="C145" s="85" t="s">
        <v>251</v>
      </c>
      <c r="D145" s="59">
        <v>23</v>
      </c>
      <c r="E145" s="70" t="s">
        <v>37</v>
      </c>
      <c r="F145" s="130"/>
      <c r="G145" s="130"/>
      <c r="H145" s="78">
        <f t="shared" si="5"/>
        <v>0</v>
      </c>
    </row>
    <row r="146" spans="1:8" ht="12.75">
      <c r="A146" s="67"/>
      <c r="B146" s="75" t="s">
        <v>304</v>
      </c>
      <c r="C146" s="85" t="s">
        <v>241</v>
      </c>
      <c r="D146" s="59">
        <v>45</v>
      </c>
      <c r="E146" s="70" t="s">
        <v>37</v>
      </c>
      <c r="F146" s="130"/>
      <c r="G146" s="130"/>
      <c r="H146" s="78">
        <f t="shared" si="5"/>
        <v>0</v>
      </c>
    </row>
    <row r="147" spans="1:8" ht="12.75">
      <c r="A147" s="67"/>
      <c r="B147" s="75" t="s">
        <v>141</v>
      </c>
      <c r="C147" s="79" t="s">
        <v>96</v>
      </c>
      <c r="D147" s="81">
        <v>4</v>
      </c>
      <c r="E147" s="80" t="s">
        <v>94</v>
      </c>
      <c r="F147" s="130"/>
      <c r="G147" s="130"/>
      <c r="H147" s="78">
        <f t="shared" si="5"/>
        <v>0</v>
      </c>
    </row>
    <row r="148" spans="1:8" ht="12.75">
      <c r="A148" s="67"/>
      <c r="B148" s="68">
        <v>4</v>
      </c>
      <c r="C148" s="82" t="s">
        <v>71</v>
      </c>
      <c r="D148" s="73"/>
      <c r="E148" s="74"/>
      <c r="F148" s="73"/>
      <c r="G148" s="73"/>
      <c r="H148" s="71"/>
    </row>
    <row r="149" spans="1:8" ht="12.75">
      <c r="A149" s="67"/>
      <c r="B149" s="75" t="s">
        <v>72</v>
      </c>
      <c r="C149" s="79" t="s">
        <v>73</v>
      </c>
      <c r="D149" s="81">
        <v>70</v>
      </c>
      <c r="E149" s="80" t="s">
        <v>48</v>
      </c>
      <c r="F149" s="130"/>
      <c r="G149" s="130"/>
      <c r="H149" s="78">
        <f>SUM(G149,F149)*D149</f>
        <v>0</v>
      </c>
    </row>
    <row r="150" spans="1:8" ht="12.75">
      <c r="A150" s="67"/>
      <c r="B150" s="75" t="s">
        <v>74</v>
      </c>
      <c r="C150" s="79" t="s">
        <v>75</v>
      </c>
      <c r="D150" s="81">
        <v>70</v>
      </c>
      <c r="E150" s="80" t="s">
        <v>48</v>
      </c>
      <c r="F150" s="130"/>
      <c r="G150" s="130"/>
      <c r="H150" s="78">
        <f>SUM(G150,F150)*D150</f>
        <v>0</v>
      </c>
    </row>
    <row r="151" spans="1:8" ht="12.75">
      <c r="A151" s="67"/>
      <c r="B151" s="75" t="s">
        <v>76</v>
      </c>
      <c r="C151" s="79" t="s">
        <v>77</v>
      </c>
      <c r="D151" s="81">
        <v>70</v>
      </c>
      <c r="E151" s="80" t="s">
        <v>48</v>
      </c>
      <c r="F151" s="130"/>
      <c r="G151" s="130"/>
      <c r="H151" s="78">
        <f>SUM(G151,F151)*D151</f>
        <v>0</v>
      </c>
    </row>
    <row r="152" spans="1:8" ht="12.75">
      <c r="A152" s="67"/>
      <c r="B152" s="75" t="s">
        <v>228</v>
      </c>
      <c r="C152" s="79" t="s">
        <v>127</v>
      </c>
      <c r="D152" s="81">
        <v>55</v>
      </c>
      <c r="E152" s="80" t="s">
        <v>48</v>
      </c>
      <c r="F152" s="130"/>
      <c r="G152" s="130"/>
      <c r="H152" s="78">
        <f>SUM(F152,G152)*D152</f>
        <v>0</v>
      </c>
    </row>
    <row r="153" spans="1:8" ht="12.75">
      <c r="A153" s="67"/>
      <c r="B153" s="68">
        <v>5</v>
      </c>
      <c r="C153" s="69" t="s">
        <v>78</v>
      </c>
      <c r="D153" s="73"/>
      <c r="E153" s="74"/>
      <c r="F153" s="73"/>
      <c r="G153" s="73"/>
      <c r="H153" s="71"/>
    </row>
    <row r="154" spans="1:8" ht="12.75">
      <c r="A154" s="67"/>
      <c r="B154" s="86" t="s">
        <v>79</v>
      </c>
      <c r="C154" s="79" t="s">
        <v>128</v>
      </c>
      <c r="D154" s="59"/>
      <c r="E154" s="70"/>
      <c r="F154" s="59"/>
      <c r="G154" s="59"/>
      <c r="H154" s="78"/>
    </row>
    <row r="155" spans="1:8" ht="12.75">
      <c r="A155" s="67"/>
      <c r="B155" s="86" t="s">
        <v>81</v>
      </c>
      <c r="C155" s="79" t="s">
        <v>130</v>
      </c>
      <c r="D155" s="81">
        <v>1</v>
      </c>
      <c r="E155" s="80" t="s">
        <v>37</v>
      </c>
      <c r="F155" s="130"/>
      <c r="G155" s="130"/>
      <c r="H155" s="78">
        <f>SUM(F155,G155)*D155</f>
        <v>0</v>
      </c>
    </row>
    <row r="156" spans="1:8" ht="12.75">
      <c r="A156" s="67"/>
      <c r="B156" s="86" t="s">
        <v>117</v>
      </c>
      <c r="C156" s="79" t="s">
        <v>253</v>
      </c>
      <c r="D156" s="81">
        <v>2</v>
      </c>
      <c r="E156" s="80" t="s">
        <v>37</v>
      </c>
      <c r="F156" s="130"/>
      <c r="G156" s="130"/>
      <c r="H156" s="78">
        <f>SUM(F156,G156)*D156</f>
        <v>0</v>
      </c>
    </row>
    <row r="157" spans="1:8" ht="12.75">
      <c r="A157" s="67"/>
      <c r="B157" s="72">
        <v>6</v>
      </c>
      <c r="C157" s="69" t="s">
        <v>82</v>
      </c>
      <c r="D157" s="73"/>
      <c r="E157" s="74"/>
      <c r="F157" s="73"/>
      <c r="G157" s="73"/>
      <c r="H157" s="71"/>
    </row>
    <row r="158" spans="1:8" ht="12.75">
      <c r="A158" s="67"/>
      <c r="B158" s="75" t="s">
        <v>83</v>
      </c>
      <c r="C158" s="79" t="s">
        <v>131</v>
      </c>
      <c r="D158" s="59"/>
      <c r="E158" s="70"/>
      <c r="F158" s="59"/>
      <c r="G158" s="59"/>
      <c r="H158" s="78"/>
    </row>
    <row r="159" spans="1:8" ht="12.75">
      <c r="A159" s="67"/>
      <c r="B159" s="86" t="s">
        <v>85</v>
      </c>
      <c r="C159" s="79" t="s">
        <v>254</v>
      </c>
      <c r="D159" s="59">
        <v>3</v>
      </c>
      <c r="E159" s="80" t="s">
        <v>37</v>
      </c>
      <c r="F159" s="130"/>
      <c r="G159" s="130"/>
      <c r="H159" s="78">
        <f>SUM(F159,G159)*D159</f>
        <v>0</v>
      </c>
    </row>
    <row r="160" spans="1:8" ht="12.75">
      <c r="A160" s="67"/>
      <c r="B160" s="72">
        <v>7</v>
      </c>
      <c r="C160" s="82" t="s">
        <v>90</v>
      </c>
      <c r="D160" s="73"/>
      <c r="E160" s="74"/>
      <c r="F160" s="73"/>
      <c r="G160" s="73"/>
      <c r="H160" s="71"/>
    </row>
    <row r="161" spans="1:8" ht="12.75">
      <c r="A161" s="67"/>
      <c r="B161" s="75" t="s">
        <v>89</v>
      </c>
      <c r="C161" s="76" t="s">
        <v>135</v>
      </c>
      <c r="D161" s="81">
        <v>100</v>
      </c>
      <c r="E161" s="80" t="s">
        <v>48</v>
      </c>
      <c r="F161" s="131"/>
      <c r="G161" s="131"/>
      <c r="H161" s="78">
        <f>SUM(F161,G161)*D161</f>
        <v>0</v>
      </c>
    </row>
    <row r="162" spans="1:8" ht="12.75">
      <c r="A162" s="67"/>
      <c r="B162" s="75" t="s">
        <v>242</v>
      </c>
      <c r="C162" s="76" t="s">
        <v>136</v>
      </c>
      <c r="D162" s="81">
        <v>20</v>
      </c>
      <c r="E162" s="80" t="s">
        <v>48</v>
      </c>
      <c r="F162" s="131"/>
      <c r="G162" s="131"/>
      <c r="H162" s="78">
        <f>SUM(F162,G162)*D162</f>
        <v>0</v>
      </c>
    </row>
    <row r="163" spans="1:8" ht="12.75">
      <c r="A163" s="67"/>
      <c r="B163" s="75" t="s">
        <v>243</v>
      </c>
      <c r="C163" s="76" t="s">
        <v>137</v>
      </c>
      <c r="D163" s="81">
        <v>21</v>
      </c>
      <c r="E163" s="80" t="s">
        <v>48</v>
      </c>
      <c r="F163" s="131"/>
      <c r="G163" s="131"/>
      <c r="H163" s="78">
        <f>SUM(F163,G163)*D163</f>
        <v>0</v>
      </c>
    </row>
    <row r="164" spans="1:8" ht="12.75">
      <c r="A164" s="67"/>
      <c r="B164" s="75"/>
      <c r="C164" s="82" t="s">
        <v>35</v>
      </c>
      <c r="D164" s="59"/>
      <c r="E164" s="70"/>
      <c r="F164" s="59"/>
      <c r="G164" s="59"/>
      <c r="H164" s="71">
        <f>SUM(H120:H163)</f>
        <v>0</v>
      </c>
    </row>
    <row r="165" spans="1:8" ht="12.75">
      <c r="A165" s="67"/>
      <c r="B165" s="87" t="s">
        <v>51</v>
      </c>
      <c r="C165" s="89" t="s">
        <v>39</v>
      </c>
      <c r="D165" s="59"/>
      <c r="E165" s="70"/>
      <c r="F165" s="90"/>
      <c r="G165" s="90"/>
      <c r="H165" s="91"/>
    </row>
    <row r="166" spans="1:8" ht="12.75">
      <c r="A166" s="67"/>
      <c r="B166" s="87">
        <v>1</v>
      </c>
      <c r="C166" s="89" t="s">
        <v>52</v>
      </c>
      <c r="D166" s="73"/>
      <c r="E166" s="74"/>
      <c r="F166" s="92"/>
      <c r="G166" s="92"/>
      <c r="H166" s="93"/>
    </row>
    <row r="167" spans="1:8" ht="25.5">
      <c r="A167" s="67"/>
      <c r="B167" s="86" t="s">
        <v>30</v>
      </c>
      <c r="C167" s="94" t="s">
        <v>53</v>
      </c>
      <c r="D167" s="81">
        <v>1.5</v>
      </c>
      <c r="E167" s="70" t="s">
        <v>48</v>
      </c>
      <c r="F167" s="29"/>
      <c r="G167" s="29"/>
      <c r="H167" s="78">
        <f>SUM(F167,G167)*D167</f>
        <v>0</v>
      </c>
    </row>
    <row r="168" spans="1:8" ht="25.5">
      <c r="A168" s="67"/>
      <c r="B168" s="86" t="s">
        <v>36</v>
      </c>
      <c r="C168" s="94" t="s">
        <v>257</v>
      </c>
      <c r="D168" s="81">
        <v>12</v>
      </c>
      <c r="E168" s="70" t="s">
        <v>48</v>
      </c>
      <c r="F168" s="29"/>
      <c r="G168" s="29"/>
      <c r="H168" s="78">
        <f>SUM(F168,G168)*D168</f>
        <v>0</v>
      </c>
    </row>
    <row r="169" spans="1:8" ht="12.75">
      <c r="A169" s="67"/>
      <c r="B169" s="86" t="s">
        <v>98</v>
      </c>
      <c r="C169" s="94" t="s">
        <v>258</v>
      </c>
      <c r="D169" s="81">
        <v>1</v>
      </c>
      <c r="E169" s="70" t="s">
        <v>37</v>
      </c>
      <c r="F169" s="29"/>
      <c r="G169" s="29"/>
      <c r="H169" s="78">
        <f>SUM(F169,G169)*D169</f>
        <v>0</v>
      </c>
    </row>
    <row r="170" spans="1:8" ht="12.75">
      <c r="A170" s="67"/>
      <c r="B170" s="72">
        <v>2</v>
      </c>
      <c r="C170" s="69" t="s">
        <v>40</v>
      </c>
      <c r="D170" s="73"/>
      <c r="E170" s="74"/>
      <c r="F170" s="73"/>
      <c r="G170" s="73"/>
      <c r="H170" s="71"/>
    </row>
    <row r="171" spans="1:8" ht="12.75">
      <c r="A171" s="67"/>
      <c r="B171" s="75" t="s">
        <v>32</v>
      </c>
      <c r="C171" s="79" t="s">
        <v>41</v>
      </c>
      <c r="D171" s="59">
        <v>1</v>
      </c>
      <c r="E171" s="80" t="s">
        <v>37</v>
      </c>
      <c r="F171" s="130"/>
      <c r="G171" s="130"/>
      <c r="H171" s="78">
        <f>SUM(F171,G171)*D171</f>
        <v>0</v>
      </c>
    </row>
    <row r="172" spans="1:8" ht="12.75">
      <c r="A172" s="67"/>
      <c r="B172" s="72">
        <v>3</v>
      </c>
      <c r="C172" s="69" t="s">
        <v>139</v>
      </c>
      <c r="D172" s="73"/>
      <c r="E172" s="74"/>
      <c r="F172" s="73"/>
      <c r="G172" s="73"/>
      <c r="H172" s="71"/>
    </row>
    <row r="173" spans="1:8" ht="12.75">
      <c r="A173" s="67"/>
      <c r="B173" s="75" t="s">
        <v>64</v>
      </c>
      <c r="C173" s="84" t="s">
        <v>140</v>
      </c>
      <c r="D173" s="59">
        <v>1</v>
      </c>
      <c r="E173" s="80" t="s">
        <v>37</v>
      </c>
      <c r="F173" s="130"/>
      <c r="G173" s="130"/>
      <c r="H173" s="78">
        <f aca="true" t="shared" si="6" ref="H173:H178">SUM(F173,G173)*D173</f>
        <v>0</v>
      </c>
    </row>
    <row r="174" spans="1:8" ht="12.75">
      <c r="A174" s="67"/>
      <c r="B174" s="75" t="s">
        <v>141</v>
      </c>
      <c r="C174" s="84" t="s">
        <v>142</v>
      </c>
      <c r="D174" s="59">
        <v>2</v>
      </c>
      <c r="E174" s="80" t="s">
        <v>37</v>
      </c>
      <c r="F174" s="130"/>
      <c r="G174" s="130"/>
      <c r="H174" s="78">
        <f t="shared" si="6"/>
        <v>0</v>
      </c>
    </row>
    <row r="175" spans="1:8" ht="12.75">
      <c r="A175" s="67"/>
      <c r="B175" s="75" t="s">
        <v>143</v>
      </c>
      <c r="C175" s="84" t="s">
        <v>144</v>
      </c>
      <c r="D175" s="59">
        <v>1</v>
      </c>
      <c r="E175" s="80" t="s">
        <v>37</v>
      </c>
      <c r="F175" s="130"/>
      <c r="G175" s="130"/>
      <c r="H175" s="78">
        <f t="shared" si="6"/>
        <v>0</v>
      </c>
    </row>
    <row r="176" spans="1:8" ht="12.75">
      <c r="A176" s="67"/>
      <c r="B176" s="75" t="s">
        <v>145</v>
      </c>
      <c r="C176" s="84" t="s">
        <v>146</v>
      </c>
      <c r="D176" s="59">
        <v>2</v>
      </c>
      <c r="E176" s="80" t="s">
        <v>37</v>
      </c>
      <c r="F176" s="130"/>
      <c r="G176" s="130"/>
      <c r="H176" s="78">
        <f t="shared" si="6"/>
        <v>0</v>
      </c>
    </row>
    <row r="177" spans="1:8" ht="12.75">
      <c r="A177" s="67"/>
      <c r="B177" s="75" t="s">
        <v>204</v>
      </c>
      <c r="C177" s="84" t="s">
        <v>218</v>
      </c>
      <c r="D177" s="59">
        <v>1</v>
      </c>
      <c r="E177" s="80" t="s">
        <v>37</v>
      </c>
      <c r="F177" s="130"/>
      <c r="G177" s="130"/>
      <c r="H177" s="78">
        <f t="shared" si="6"/>
        <v>0</v>
      </c>
    </row>
    <row r="178" spans="1:8" ht="12.75">
      <c r="A178" s="67"/>
      <c r="B178" s="75" t="s">
        <v>219</v>
      </c>
      <c r="C178" s="84" t="s">
        <v>220</v>
      </c>
      <c r="D178" s="59">
        <v>1</v>
      </c>
      <c r="E178" s="80" t="s">
        <v>37</v>
      </c>
      <c r="F178" s="130"/>
      <c r="G178" s="59" t="s">
        <v>87</v>
      </c>
      <c r="H178" s="78">
        <f t="shared" si="6"/>
        <v>0</v>
      </c>
    </row>
    <row r="179" spans="1:8" ht="12.75">
      <c r="A179" s="67"/>
      <c r="B179" s="68">
        <v>4</v>
      </c>
      <c r="C179" s="69" t="s">
        <v>31</v>
      </c>
      <c r="D179" s="73"/>
      <c r="E179" s="74"/>
      <c r="F179" s="73"/>
      <c r="G179" s="73"/>
      <c r="H179" s="71"/>
    </row>
    <row r="180" spans="1:8" ht="12.75">
      <c r="A180" s="67"/>
      <c r="B180" s="95" t="s">
        <v>72</v>
      </c>
      <c r="C180" s="76" t="s">
        <v>54</v>
      </c>
      <c r="D180" s="59">
        <v>200</v>
      </c>
      <c r="E180" s="70" t="s">
        <v>48</v>
      </c>
      <c r="F180" s="130"/>
      <c r="G180" s="130"/>
      <c r="H180" s="78">
        <f>SUM(F180,G180)*D180</f>
        <v>0</v>
      </c>
    </row>
    <row r="181" spans="1:8" ht="12.75">
      <c r="A181" s="67"/>
      <c r="B181" s="95" t="s">
        <v>74</v>
      </c>
      <c r="C181" s="76" t="s">
        <v>55</v>
      </c>
      <c r="D181" s="59">
        <v>200</v>
      </c>
      <c r="E181" s="70" t="s">
        <v>48</v>
      </c>
      <c r="F181" s="130"/>
      <c r="G181" s="130"/>
      <c r="H181" s="78">
        <f>SUM(F181,G181)*D181</f>
        <v>0</v>
      </c>
    </row>
    <row r="182" spans="1:8" ht="12.75">
      <c r="A182" s="67"/>
      <c r="B182" s="96"/>
      <c r="C182" s="97" t="s">
        <v>42</v>
      </c>
      <c r="D182" s="59"/>
      <c r="E182" s="70"/>
      <c r="F182" s="90"/>
      <c r="G182" s="90"/>
      <c r="H182" s="93">
        <f>SUM(H167:H181)</f>
        <v>0</v>
      </c>
    </row>
    <row r="183" spans="1:8" ht="12.75">
      <c r="A183" s="67"/>
      <c r="B183" s="72" t="s">
        <v>147</v>
      </c>
      <c r="C183" s="82" t="s">
        <v>148</v>
      </c>
      <c r="D183" s="98"/>
      <c r="E183" s="74"/>
      <c r="F183" s="73"/>
      <c r="G183" s="73"/>
      <c r="H183" s="71"/>
    </row>
    <row r="184" spans="1:8" ht="12.75">
      <c r="A184" s="67"/>
      <c r="B184" s="72">
        <v>1</v>
      </c>
      <c r="C184" s="82" t="s">
        <v>149</v>
      </c>
      <c r="D184" s="98"/>
      <c r="E184" s="74"/>
      <c r="F184" s="73"/>
      <c r="G184" s="73"/>
      <c r="H184" s="71"/>
    </row>
    <row r="185" spans="1:8" ht="12.75">
      <c r="A185" s="67"/>
      <c r="B185" s="75" t="s">
        <v>30</v>
      </c>
      <c r="C185" s="84" t="s">
        <v>150</v>
      </c>
      <c r="D185" s="81">
        <v>1</v>
      </c>
      <c r="E185" s="80" t="s">
        <v>37</v>
      </c>
      <c r="F185" s="130"/>
      <c r="G185" s="130"/>
      <c r="H185" s="78">
        <f aca="true" t="shared" si="7" ref="H185:H193">SUM(F185,G185)*D185</f>
        <v>0</v>
      </c>
    </row>
    <row r="186" spans="1:8" ht="12.75">
      <c r="A186" s="67"/>
      <c r="B186" s="75" t="s">
        <v>36</v>
      </c>
      <c r="C186" s="84" t="s">
        <v>151</v>
      </c>
      <c r="D186" s="81">
        <v>1</v>
      </c>
      <c r="E186" s="80" t="s">
        <v>37</v>
      </c>
      <c r="F186" s="130"/>
      <c r="G186" s="130"/>
      <c r="H186" s="78">
        <f t="shared" si="7"/>
        <v>0</v>
      </c>
    </row>
    <row r="187" spans="1:8" ht="12.75">
      <c r="A187" s="67"/>
      <c r="B187" s="75" t="s">
        <v>98</v>
      </c>
      <c r="C187" s="84" t="s">
        <v>232</v>
      </c>
      <c r="D187" s="81">
        <v>4</v>
      </c>
      <c r="E187" s="80" t="s">
        <v>37</v>
      </c>
      <c r="F187" s="130"/>
      <c r="G187" s="130"/>
      <c r="H187" s="78">
        <f t="shared" si="7"/>
        <v>0</v>
      </c>
    </row>
    <row r="188" spans="1:8" ht="12.75">
      <c r="A188" s="67"/>
      <c r="B188" s="75" t="s">
        <v>153</v>
      </c>
      <c r="C188" s="84" t="s">
        <v>233</v>
      </c>
      <c r="D188" s="81">
        <v>2</v>
      </c>
      <c r="E188" s="80" t="s">
        <v>37</v>
      </c>
      <c r="F188" s="130"/>
      <c r="G188" s="130"/>
      <c r="H188" s="78">
        <f t="shared" si="7"/>
        <v>0</v>
      </c>
    </row>
    <row r="189" spans="1:8" ht="12.75">
      <c r="A189" s="67"/>
      <c r="B189" s="75" t="s">
        <v>155</v>
      </c>
      <c r="C189" s="84" t="s">
        <v>234</v>
      </c>
      <c r="D189" s="81">
        <v>4</v>
      </c>
      <c r="E189" s="80" t="s">
        <v>37</v>
      </c>
      <c r="F189" s="130"/>
      <c r="G189" s="130"/>
      <c r="H189" s="78">
        <f t="shared" si="7"/>
        <v>0</v>
      </c>
    </row>
    <row r="190" spans="1:8" ht="12.75">
      <c r="A190" s="67"/>
      <c r="B190" s="75" t="s">
        <v>157</v>
      </c>
      <c r="C190" s="84" t="s">
        <v>152</v>
      </c>
      <c r="D190" s="81">
        <v>4</v>
      </c>
      <c r="E190" s="80" t="s">
        <v>37</v>
      </c>
      <c r="F190" s="130"/>
      <c r="G190" s="130"/>
      <c r="H190" s="78">
        <f t="shared" si="7"/>
        <v>0</v>
      </c>
    </row>
    <row r="191" spans="1:8" ht="12.75">
      <c r="A191" s="67"/>
      <c r="B191" s="75" t="s">
        <v>235</v>
      </c>
      <c r="C191" s="84" t="s">
        <v>154</v>
      </c>
      <c r="D191" s="81">
        <v>3</v>
      </c>
      <c r="E191" s="80" t="s">
        <v>37</v>
      </c>
      <c r="F191" s="130"/>
      <c r="G191" s="130"/>
      <c r="H191" s="78">
        <f t="shared" si="7"/>
        <v>0</v>
      </c>
    </row>
    <row r="192" spans="1:8" ht="12.75">
      <c r="A192" s="67"/>
      <c r="B192" s="75" t="s">
        <v>236</v>
      </c>
      <c r="C192" s="84" t="s">
        <v>156</v>
      </c>
      <c r="D192" s="81">
        <v>3</v>
      </c>
      <c r="E192" s="80" t="s">
        <v>37</v>
      </c>
      <c r="F192" s="130"/>
      <c r="G192" s="130"/>
      <c r="H192" s="78">
        <f t="shared" si="7"/>
        <v>0</v>
      </c>
    </row>
    <row r="193" spans="1:8" ht="12.75">
      <c r="A193" s="67"/>
      <c r="B193" s="75" t="s">
        <v>237</v>
      </c>
      <c r="C193" s="84" t="s">
        <v>158</v>
      </c>
      <c r="D193" s="81">
        <v>1</v>
      </c>
      <c r="E193" s="80" t="s">
        <v>37</v>
      </c>
      <c r="F193" s="130"/>
      <c r="G193" s="130"/>
      <c r="H193" s="78">
        <f t="shared" si="7"/>
        <v>0</v>
      </c>
    </row>
    <row r="194" spans="1:8" ht="12.75">
      <c r="A194" s="67"/>
      <c r="B194" s="72">
        <v>2</v>
      </c>
      <c r="C194" s="82" t="s">
        <v>159</v>
      </c>
      <c r="D194" s="73"/>
      <c r="E194" s="74"/>
      <c r="F194" s="73"/>
      <c r="G194" s="73"/>
      <c r="H194" s="71"/>
    </row>
    <row r="195" spans="1:8" ht="12.75">
      <c r="A195" s="67"/>
      <c r="B195" s="75" t="s">
        <v>32</v>
      </c>
      <c r="C195" s="84" t="s">
        <v>160</v>
      </c>
      <c r="D195" s="81">
        <v>3</v>
      </c>
      <c r="E195" s="80" t="s">
        <v>37</v>
      </c>
      <c r="F195" s="130"/>
      <c r="G195" s="130"/>
      <c r="H195" s="78">
        <f>SUM(F195,G195)*D195</f>
        <v>0</v>
      </c>
    </row>
    <row r="196" spans="1:8" ht="12.75">
      <c r="A196" s="67"/>
      <c r="B196" s="72">
        <v>3</v>
      </c>
      <c r="C196" s="82" t="s">
        <v>161</v>
      </c>
      <c r="D196" s="98"/>
      <c r="E196" s="88"/>
      <c r="F196" s="73"/>
      <c r="G196" s="73"/>
      <c r="H196" s="71"/>
    </row>
    <row r="197" spans="1:8" ht="12.75">
      <c r="A197" s="67"/>
      <c r="B197" s="75" t="s">
        <v>64</v>
      </c>
      <c r="C197" s="99" t="s">
        <v>162</v>
      </c>
      <c r="D197" s="81">
        <v>3</v>
      </c>
      <c r="E197" s="80" t="s">
        <v>57</v>
      </c>
      <c r="F197" s="29"/>
      <c r="G197" s="29"/>
      <c r="H197" s="78">
        <f>SUM(F197,G197)*D197</f>
        <v>0</v>
      </c>
    </row>
    <row r="198" spans="1:8" ht="12.75">
      <c r="A198" s="67"/>
      <c r="B198" s="72">
        <v>4</v>
      </c>
      <c r="C198" s="82" t="s">
        <v>163</v>
      </c>
      <c r="D198" s="98"/>
      <c r="E198" s="74"/>
      <c r="F198" s="73"/>
      <c r="G198" s="73"/>
      <c r="H198" s="71"/>
    </row>
    <row r="199" spans="1:8" ht="12.75">
      <c r="A199" s="67"/>
      <c r="B199" s="75" t="s">
        <v>72</v>
      </c>
      <c r="C199" s="99" t="s">
        <v>164</v>
      </c>
      <c r="D199" s="81">
        <v>3</v>
      </c>
      <c r="E199" s="80" t="s">
        <v>57</v>
      </c>
      <c r="F199" s="130"/>
      <c r="G199" s="130"/>
      <c r="H199" s="78">
        <f>SUM(F199,G199)*D199</f>
        <v>0</v>
      </c>
    </row>
    <row r="200" spans="1:8" ht="12.75">
      <c r="A200" s="67"/>
      <c r="B200" s="75"/>
      <c r="C200" s="100" t="s">
        <v>165</v>
      </c>
      <c r="D200" s="81"/>
      <c r="E200" s="80"/>
      <c r="F200" s="59"/>
      <c r="G200" s="59"/>
      <c r="H200" s="71">
        <f>SUM(H185:H199)</f>
        <v>0</v>
      </c>
    </row>
    <row r="201" spans="1:8" ht="12.75">
      <c r="A201" s="67"/>
      <c r="B201" s="101" t="s">
        <v>166</v>
      </c>
      <c r="C201" s="102" t="s">
        <v>167</v>
      </c>
      <c r="D201" s="103"/>
      <c r="E201" s="104"/>
      <c r="F201" s="105"/>
      <c r="G201" s="105"/>
      <c r="H201" s="106"/>
    </row>
    <row r="202" spans="1:8" ht="12.75">
      <c r="A202" s="67"/>
      <c r="B202" s="104">
        <v>1</v>
      </c>
      <c r="C202" s="102" t="s">
        <v>168</v>
      </c>
      <c r="D202" s="103"/>
      <c r="E202" s="104"/>
      <c r="F202" s="105"/>
      <c r="G202" s="105"/>
      <c r="H202" s="71"/>
    </row>
    <row r="203" spans="1:8" ht="12.75">
      <c r="A203" s="67"/>
      <c r="B203" s="107" t="s">
        <v>30</v>
      </c>
      <c r="C203" s="99" t="s">
        <v>169</v>
      </c>
      <c r="D203" s="81">
        <v>3</v>
      </c>
      <c r="E203" s="80" t="s">
        <v>57</v>
      </c>
      <c r="F203" s="29"/>
      <c r="G203" s="29"/>
      <c r="H203" s="78">
        <f>SUM(F203,G203)*D203</f>
        <v>0</v>
      </c>
    </row>
    <row r="204" spans="1:8" ht="12.75">
      <c r="A204" s="67"/>
      <c r="B204" s="107" t="s">
        <v>36</v>
      </c>
      <c r="C204" s="108" t="s">
        <v>238</v>
      </c>
      <c r="D204" s="81">
        <v>3</v>
      </c>
      <c r="E204" s="80" t="s">
        <v>57</v>
      </c>
      <c r="F204" s="29"/>
      <c r="G204" s="29"/>
      <c r="H204" s="78">
        <f>SUM(F204,G204)*D204</f>
        <v>0</v>
      </c>
    </row>
    <row r="205" spans="1:8" ht="12.75">
      <c r="A205" s="67"/>
      <c r="B205" s="107" t="s">
        <v>98</v>
      </c>
      <c r="C205" s="99" t="s">
        <v>259</v>
      </c>
      <c r="D205" s="81">
        <v>1</v>
      </c>
      <c r="E205" s="80" t="s">
        <v>57</v>
      </c>
      <c r="F205" s="29"/>
      <c r="G205" s="29"/>
      <c r="H205" s="78">
        <f>SUM(F205,G205)*D205</f>
        <v>0</v>
      </c>
    </row>
    <row r="206" spans="1:8" ht="12.75">
      <c r="A206" s="67"/>
      <c r="B206" s="107"/>
      <c r="C206" s="82" t="s">
        <v>170</v>
      </c>
      <c r="D206" s="103"/>
      <c r="E206" s="104"/>
      <c r="F206" s="105"/>
      <c r="G206" s="105"/>
      <c r="H206" s="106">
        <f>SUM(H202:H205)</f>
        <v>0</v>
      </c>
    </row>
    <row r="207" spans="1:8" ht="12.75">
      <c r="A207" s="67"/>
      <c r="B207" s="107"/>
      <c r="C207" s="112" t="s">
        <v>260</v>
      </c>
      <c r="D207" s="83"/>
      <c r="E207" s="110"/>
      <c r="F207" s="105">
        <f>SUMPRODUCT(F120:F206,D120:D206)</f>
        <v>0</v>
      </c>
      <c r="G207" s="105">
        <f>SUMPRODUCT(G120:G206,D120:D206)</f>
        <v>0</v>
      </c>
      <c r="H207" s="111">
        <f>F207+G207</f>
        <v>0</v>
      </c>
    </row>
    <row r="208" spans="1:8" ht="12.75">
      <c r="A208" s="61"/>
      <c r="B208" s="62" t="s">
        <v>284</v>
      </c>
      <c r="C208" s="63" t="s">
        <v>305</v>
      </c>
      <c r="D208" s="64"/>
      <c r="E208" s="65"/>
      <c r="F208" s="64"/>
      <c r="G208" s="64"/>
      <c r="H208" s="66"/>
    </row>
    <row r="209" spans="1:8" ht="12.75">
      <c r="A209" s="67"/>
      <c r="B209" s="68" t="s">
        <v>27</v>
      </c>
      <c r="C209" s="69" t="s">
        <v>56</v>
      </c>
      <c r="D209" s="59"/>
      <c r="E209" s="70"/>
      <c r="F209" s="59"/>
      <c r="G209" s="59"/>
      <c r="H209" s="71"/>
    </row>
    <row r="210" spans="1:8" ht="12.75">
      <c r="A210" s="67"/>
      <c r="B210" s="72">
        <v>1</v>
      </c>
      <c r="C210" s="69" t="s">
        <v>45</v>
      </c>
      <c r="D210" s="73"/>
      <c r="E210" s="74"/>
      <c r="F210" s="73"/>
      <c r="G210" s="73"/>
      <c r="H210" s="71"/>
    </row>
    <row r="211" spans="1:8" ht="12.75">
      <c r="A211" s="67"/>
      <c r="B211" s="75" t="s">
        <v>30</v>
      </c>
      <c r="C211" s="76" t="s">
        <v>58</v>
      </c>
      <c r="D211" s="59"/>
      <c r="E211" s="77"/>
      <c r="F211" s="59"/>
      <c r="G211" s="59"/>
      <c r="H211" s="78"/>
    </row>
    <row r="212" spans="1:8" ht="12.75">
      <c r="A212" s="67"/>
      <c r="B212" s="75" t="s">
        <v>50</v>
      </c>
      <c r="C212" s="79" t="s">
        <v>60</v>
      </c>
      <c r="D212" s="59">
        <v>1</v>
      </c>
      <c r="E212" s="80" t="s">
        <v>48</v>
      </c>
      <c r="F212" s="59" t="s">
        <v>49</v>
      </c>
      <c r="G212" s="130"/>
      <c r="H212" s="78">
        <f>SUM(F212,G212)*D212</f>
        <v>0</v>
      </c>
    </row>
    <row r="213" spans="1:8" ht="12.75">
      <c r="A213" s="67"/>
      <c r="B213" s="75" t="s">
        <v>36</v>
      </c>
      <c r="C213" s="76" t="s">
        <v>47</v>
      </c>
      <c r="D213" s="59"/>
      <c r="E213" s="77"/>
      <c r="F213" s="59"/>
      <c r="G213" s="59"/>
      <c r="H213" s="78"/>
    </row>
    <row r="214" spans="1:8" ht="12.75">
      <c r="A214" s="67"/>
      <c r="B214" s="75" t="s">
        <v>294</v>
      </c>
      <c r="C214" s="76" t="s">
        <v>61</v>
      </c>
      <c r="D214" s="59">
        <v>1</v>
      </c>
      <c r="E214" s="80" t="s">
        <v>37</v>
      </c>
      <c r="F214" s="59" t="s">
        <v>49</v>
      </c>
      <c r="G214" s="130"/>
      <c r="H214" s="78">
        <f>SUM(F214,G214)*D214</f>
        <v>0</v>
      </c>
    </row>
    <row r="215" spans="1:8" ht="12.75">
      <c r="A215" s="67"/>
      <c r="B215" s="75" t="s">
        <v>295</v>
      </c>
      <c r="C215" s="76" t="s">
        <v>95</v>
      </c>
      <c r="D215" s="59">
        <v>1</v>
      </c>
      <c r="E215" s="80" t="s">
        <v>94</v>
      </c>
      <c r="F215" s="59" t="s">
        <v>49</v>
      </c>
      <c r="G215" s="130"/>
      <c r="H215" s="78">
        <f>SUM(F215,G215)*D215</f>
        <v>0</v>
      </c>
    </row>
    <row r="216" spans="1:8" ht="12.75">
      <c r="A216" s="67"/>
      <c r="B216" s="75" t="s">
        <v>98</v>
      </c>
      <c r="C216" s="79" t="s">
        <v>62</v>
      </c>
      <c r="D216" s="59">
        <v>1</v>
      </c>
      <c r="E216" s="80" t="s">
        <v>63</v>
      </c>
      <c r="F216" s="130"/>
      <c r="G216" s="130"/>
      <c r="H216" s="78">
        <f>SUM(F216,G216)*D216</f>
        <v>0</v>
      </c>
    </row>
    <row r="217" spans="1:8" ht="12.75">
      <c r="A217" s="67"/>
      <c r="B217" s="68">
        <v>2</v>
      </c>
      <c r="C217" s="69" t="s">
        <v>29</v>
      </c>
      <c r="D217" s="73"/>
      <c r="E217" s="74"/>
      <c r="F217" s="73"/>
      <c r="G217" s="73"/>
      <c r="H217" s="71"/>
    </row>
    <row r="218" spans="1:8" ht="12.75">
      <c r="A218" s="67"/>
      <c r="B218" s="75" t="s">
        <v>32</v>
      </c>
      <c r="C218" s="79" t="s">
        <v>65</v>
      </c>
      <c r="D218" s="59"/>
      <c r="E218" s="70" t="s">
        <v>66</v>
      </c>
      <c r="F218" s="59"/>
      <c r="G218" s="59"/>
      <c r="H218" s="78"/>
    </row>
    <row r="219" spans="1:8" ht="12.75">
      <c r="A219" s="67"/>
      <c r="B219" s="75" t="s">
        <v>59</v>
      </c>
      <c r="C219" s="79" t="s">
        <v>96</v>
      </c>
      <c r="D219" s="81">
        <v>1.2</v>
      </c>
      <c r="E219" s="80" t="s">
        <v>94</v>
      </c>
      <c r="F219" s="130"/>
      <c r="G219" s="130"/>
      <c r="H219" s="78">
        <f>SUM(F219,G219)*D219</f>
        <v>0</v>
      </c>
    </row>
    <row r="220" spans="1:8" ht="12.75">
      <c r="A220" s="67"/>
      <c r="B220" s="75" t="s">
        <v>99</v>
      </c>
      <c r="C220" s="84" t="s">
        <v>68</v>
      </c>
      <c r="D220" s="81">
        <v>4</v>
      </c>
      <c r="E220" s="80" t="s">
        <v>37</v>
      </c>
      <c r="F220" s="130"/>
      <c r="G220" s="130"/>
      <c r="H220" s="78">
        <f>SUM(F220,G220)*D220</f>
        <v>0</v>
      </c>
    </row>
    <row r="221" spans="1:8" ht="12.75">
      <c r="A221" s="67"/>
      <c r="B221" s="75" t="s">
        <v>101</v>
      </c>
      <c r="C221" s="85" t="s">
        <v>261</v>
      </c>
      <c r="D221" s="59">
        <v>30</v>
      </c>
      <c r="E221" s="70" t="s">
        <v>37</v>
      </c>
      <c r="F221" s="130"/>
      <c r="G221" s="130"/>
      <c r="H221" s="78">
        <f>SUM(F221,G221)*D221</f>
        <v>0</v>
      </c>
    </row>
    <row r="222" spans="1:8" ht="12.75">
      <c r="A222" s="67"/>
      <c r="B222" s="75" t="s">
        <v>103</v>
      </c>
      <c r="C222" s="85" t="s">
        <v>262</v>
      </c>
      <c r="D222" s="59">
        <v>17</v>
      </c>
      <c r="E222" s="70" t="s">
        <v>37</v>
      </c>
      <c r="F222" s="130"/>
      <c r="G222" s="130"/>
      <c r="H222" s="78">
        <f>SUM(F222,G222)*D222</f>
        <v>0</v>
      </c>
    </row>
    <row r="223" spans="1:8" ht="12.75">
      <c r="A223" s="67"/>
      <c r="B223" s="68">
        <v>3</v>
      </c>
      <c r="C223" s="82" t="s">
        <v>71</v>
      </c>
      <c r="D223" s="73"/>
      <c r="E223" s="74"/>
      <c r="F223" s="73"/>
      <c r="G223" s="73"/>
      <c r="H223" s="71"/>
    </row>
    <row r="224" spans="1:8" ht="12.75">
      <c r="A224" s="67"/>
      <c r="B224" s="75" t="s">
        <v>64</v>
      </c>
      <c r="C224" s="79" t="s">
        <v>73</v>
      </c>
      <c r="D224" s="81">
        <v>2</v>
      </c>
      <c r="E224" s="80" t="s">
        <v>48</v>
      </c>
      <c r="F224" s="130"/>
      <c r="G224" s="130"/>
      <c r="H224" s="78">
        <f>SUM(G224,F224)*D224</f>
        <v>0</v>
      </c>
    </row>
    <row r="225" spans="1:8" ht="12.75">
      <c r="A225" s="67"/>
      <c r="B225" s="75" t="s">
        <v>141</v>
      </c>
      <c r="C225" s="79" t="s">
        <v>75</v>
      </c>
      <c r="D225" s="81">
        <v>2</v>
      </c>
      <c r="E225" s="80" t="s">
        <v>48</v>
      </c>
      <c r="F225" s="130"/>
      <c r="G225" s="130"/>
      <c r="H225" s="78">
        <f>SUM(G225,F225)*D225</f>
        <v>0</v>
      </c>
    </row>
    <row r="226" spans="1:8" ht="12.75">
      <c r="A226" s="67"/>
      <c r="B226" s="75" t="s">
        <v>143</v>
      </c>
      <c r="C226" s="79" t="s">
        <v>77</v>
      </c>
      <c r="D226" s="81">
        <v>2</v>
      </c>
      <c r="E226" s="80" t="s">
        <v>48</v>
      </c>
      <c r="F226" s="130"/>
      <c r="G226" s="130"/>
      <c r="H226" s="78">
        <f>SUM(G226,F226)*D226</f>
        <v>0</v>
      </c>
    </row>
    <row r="227" spans="1:8" ht="12.75">
      <c r="A227" s="67"/>
      <c r="B227" s="68">
        <v>4</v>
      </c>
      <c r="C227" s="69" t="s">
        <v>78</v>
      </c>
      <c r="D227" s="73"/>
      <c r="E227" s="74"/>
      <c r="F227" s="73"/>
      <c r="G227" s="73"/>
      <c r="H227" s="71"/>
    </row>
    <row r="228" spans="1:8" ht="12.75">
      <c r="A228" s="67"/>
      <c r="B228" s="86" t="s">
        <v>72</v>
      </c>
      <c r="C228" s="79" t="s">
        <v>80</v>
      </c>
      <c r="D228" s="59"/>
      <c r="E228" s="70"/>
      <c r="F228" s="59"/>
      <c r="G228" s="59"/>
      <c r="H228" s="78"/>
    </row>
    <row r="229" spans="1:8" ht="12.75">
      <c r="A229" s="67"/>
      <c r="B229" s="96" t="s">
        <v>178</v>
      </c>
      <c r="C229" s="76" t="s">
        <v>279</v>
      </c>
      <c r="D229" s="59">
        <v>1</v>
      </c>
      <c r="E229" s="70" t="s">
        <v>37</v>
      </c>
      <c r="F229" s="130"/>
      <c r="G229" s="130"/>
      <c r="H229" s="78">
        <f>SUM(F229,G229)*D229</f>
        <v>0</v>
      </c>
    </row>
    <row r="230" spans="1:8" ht="12.75">
      <c r="A230" s="67"/>
      <c r="B230" s="72">
        <v>5</v>
      </c>
      <c r="C230" s="69" t="s">
        <v>82</v>
      </c>
      <c r="D230" s="73"/>
      <c r="E230" s="74"/>
      <c r="F230" s="73"/>
      <c r="G230" s="73"/>
      <c r="H230" s="71"/>
    </row>
    <row r="231" spans="1:8" ht="12.75">
      <c r="A231" s="67"/>
      <c r="B231" s="75" t="s">
        <v>79</v>
      </c>
      <c r="C231" s="76" t="s">
        <v>84</v>
      </c>
      <c r="D231" s="59"/>
      <c r="E231" s="70" t="s">
        <v>37</v>
      </c>
      <c r="F231" s="130"/>
      <c r="G231" s="130"/>
      <c r="H231" s="78">
        <f>SUM(F231,G231)*D231</f>
        <v>0</v>
      </c>
    </row>
    <row r="232" spans="1:8" ht="12.75">
      <c r="A232" s="67"/>
      <c r="B232" s="107" t="s">
        <v>81</v>
      </c>
      <c r="C232" s="76" t="s">
        <v>86</v>
      </c>
      <c r="D232" s="113">
        <v>1</v>
      </c>
      <c r="E232" s="114" t="s">
        <v>57</v>
      </c>
      <c r="F232" s="113" t="s">
        <v>87</v>
      </c>
      <c r="G232" s="132"/>
      <c r="H232" s="78">
        <f>SUM(F232,G232)*D232</f>
        <v>0</v>
      </c>
    </row>
    <row r="233" spans="1:8" ht="12.75">
      <c r="A233" s="67"/>
      <c r="B233" s="87">
        <v>6</v>
      </c>
      <c r="C233" s="69" t="s">
        <v>88</v>
      </c>
      <c r="D233" s="73"/>
      <c r="E233" s="74"/>
      <c r="F233" s="73"/>
      <c r="G233" s="73"/>
      <c r="H233" s="71"/>
    </row>
    <row r="234" spans="1:8" ht="12.75">
      <c r="A234" s="67"/>
      <c r="B234" s="86" t="s">
        <v>83</v>
      </c>
      <c r="C234" s="76" t="s">
        <v>280</v>
      </c>
      <c r="D234" s="59">
        <v>1</v>
      </c>
      <c r="E234" s="70" t="s">
        <v>48</v>
      </c>
      <c r="F234" s="130"/>
      <c r="G234" s="130"/>
      <c r="H234" s="78">
        <f>SUM(F234,G234)*D234</f>
        <v>0</v>
      </c>
    </row>
    <row r="235" spans="1:8" ht="12.75">
      <c r="A235" s="67"/>
      <c r="B235" s="72">
        <v>7</v>
      </c>
      <c r="C235" s="69" t="s">
        <v>90</v>
      </c>
      <c r="D235" s="73"/>
      <c r="E235" s="74"/>
      <c r="F235" s="73"/>
      <c r="G235" s="73"/>
      <c r="H235" s="71"/>
    </row>
    <row r="236" spans="1:8" ht="12.75">
      <c r="A236" s="67"/>
      <c r="B236" s="75" t="s">
        <v>89</v>
      </c>
      <c r="C236" s="76" t="s">
        <v>92</v>
      </c>
      <c r="D236" s="59">
        <v>7</v>
      </c>
      <c r="E236" s="70" t="s">
        <v>48</v>
      </c>
      <c r="F236" s="130"/>
      <c r="G236" s="130"/>
      <c r="H236" s="78">
        <f>SUM(F236,G236)*D236</f>
        <v>0</v>
      </c>
    </row>
    <row r="237" spans="1:8" ht="12.75">
      <c r="A237" s="67"/>
      <c r="B237" s="75"/>
      <c r="C237" s="82" t="s">
        <v>35</v>
      </c>
      <c r="D237" s="59"/>
      <c r="E237" s="70"/>
      <c r="F237" s="59"/>
      <c r="G237" s="59"/>
      <c r="H237" s="71">
        <f>SUM(H210:H236)</f>
        <v>0</v>
      </c>
    </row>
    <row r="238" spans="1:8" ht="12.75">
      <c r="A238" s="67"/>
      <c r="B238" s="87" t="s">
        <v>51</v>
      </c>
      <c r="C238" s="89" t="s">
        <v>39</v>
      </c>
      <c r="D238" s="59"/>
      <c r="E238" s="70"/>
      <c r="F238" s="90"/>
      <c r="G238" s="90"/>
      <c r="H238" s="91"/>
    </row>
    <row r="239" spans="1:8" ht="12.75">
      <c r="A239" s="67"/>
      <c r="B239" s="72" t="s">
        <v>30</v>
      </c>
      <c r="C239" s="69" t="s">
        <v>40</v>
      </c>
      <c r="D239" s="73"/>
      <c r="E239" s="74"/>
      <c r="F239" s="73"/>
      <c r="G239" s="73"/>
      <c r="H239" s="71"/>
    </row>
    <row r="240" spans="1:8" ht="12.75">
      <c r="A240" s="67"/>
      <c r="B240" s="75" t="s">
        <v>50</v>
      </c>
      <c r="C240" s="79" t="s">
        <v>41</v>
      </c>
      <c r="D240" s="59">
        <v>1</v>
      </c>
      <c r="E240" s="80" t="s">
        <v>37</v>
      </c>
      <c r="F240" s="130"/>
      <c r="G240" s="130"/>
      <c r="H240" s="78">
        <f>SUM(F240,G240)*D240</f>
        <v>0</v>
      </c>
    </row>
    <row r="241" spans="1:8" ht="12.75">
      <c r="A241" s="67"/>
      <c r="B241" s="68">
        <v>2</v>
      </c>
      <c r="C241" s="69" t="s">
        <v>31</v>
      </c>
      <c r="D241" s="73"/>
      <c r="E241" s="74"/>
      <c r="F241" s="73"/>
      <c r="G241" s="73"/>
      <c r="H241" s="71"/>
    </row>
    <row r="242" spans="1:8" ht="12.75">
      <c r="A242" s="67"/>
      <c r="B242" s="95" t="s">
        <v>32</v>
      </c>
      <c r="C242" s="76" t="s">
        <v>54</v>
      </c>
      <c r="D242" s="59">
        <v>60</v>
      </c>
      <c r="E242" s="70" t="s">
        <v>48</v>
      </c>
      <c r="F242" s="130"/>
      <c r="G242" s="130"/>
      <c r="H242" s="78">
        <f>SUM(F242,G242)*D242</f>
        <v>0</v>
      </c>
    </row>
    <row r="243" spans="1:8" ht="12.75">
      <c r="A243" s="67"/>
      <c r="B243" s="95" t="s">
        <v>46</v>
      </c>
      <c r="C243" s="76" t="s">
        <v>55</v>
      </c>
      <c r="D243" s="59">
        <v>60</v>
      </c>
      <c r="E243" s="70" t="s">
        <v>48</v>
      </c>
      <c r="F243" s="130"/>
      <c r="G243" s="130"/>
      <c r="H243" s="78">
        <f>SUM(F243,G243)*D243</f>
        <v>0</v>
      </c>
    </row>
    <row r="244" spans="1:8" ht="12.75">
      <c r="A244" s="67"/>
      <c r="B244" s="96"/>
      <c r="C244" s="97" t="s">
        <v>42</v>
      </c>
      <c r="D244" s="59"/>
      <c r="E244" s="70"/>
      <c r="F244" s="90"/>
      <c r="G244" s="90"/>
      <c r="H244" s="93">
        <f>SUM(H239:H243)</f>
        <v>0</v>
      </c>
    </row>
    <row r="245" spans="1:8" ht="12.75">
      <c r="A245" s="67"/>
      <c r="B245" s="107"/>
      <c r="C245" s="112" t="s">
        <v>93</v>
      </c>
      <c r="D245" s="83"/>
      <c r="E245" s="110"/>
      <c r="F245" s="105">
        <f>SUMPRODUCT(F210:F244,D210:D244)</f>
        <v>0</v>
      </c>
      <c r="G245" s="105">
        <f>SUMPRODUCT(G210:G244,D210:D244)</f>
        <v>0</v>
      </c>
      <c r="H245" s="111">
        <f>F245+G245</f>
        <v>0</v>
      </c>
    </row>
    <row r="246" spans="1:8" ht="12.75">
      <c r="A246" s="61"/>
      <c r="B246" s="62" t="s">
        <v>285</v>
      </c>
      <c r="C246" s="63" t="s">
        <v>306</v>
      </c>
      <c r="D246" s="64"/>
      <c r="E246" s="65"/>
      <c r="F246" s="64"/>
      <c r="G246" s="64"/>
      <c r="H246" s="66"/>
    </row>
    <row r="247" spans="1:8" ht="12.75">
      <c r="A247" s="67"/>
      <c r="B247" s="72" t="s">
        <v>27</v>
      </c>
      <c r="C247" s="69" t="s">
        <v>28</v>
      </c>
      <c r="D247" s="81"/>
      <c r="E247" s="80"/>
      <c r="F247" s="59"/>
      <c r="G247" s="59"/>
      <c r="H247" s="78"/>
    </row>
    <row r="248" spans="1:9" s="14" customFormat="1" ht="12.75">
      <c r="A248" s="67"/>
      <c r="B248" s="72">
        <v>1</v>
      </c>
      <c r="C248" s="82" t="s">
        <v>29</v>
      </c>
      <c r="D248" s="98"/>
      <c r="E248" s="88"/>
      <c r="F248" s="73"/>
      <c r="G248" s="73"/>
      <c r="H248" s="71"/>
      <c r="I248" s="20"/>
    </row>
    <row r="249" spans="1:9" s="3" customFormat="1" ht="12.75">
      <c r="A249" s="115"/>
      <c r="B249" s="75" t="s">
        <v>30</v>
      </c>
      <c r="C249" s="79" t="s">
        <v>263</v>
      </c>
      <c r="D249" s="81">
        <v>17</v>
      </c>
      <c r="E249" s="70" t="s">
        <v>37</v>
      </c>
      <c r="F249" s="130"/>
      <c r="G249" s="130"/>
      <c r="H249" s="78">
        <f>D249*(F249+G249)</f>
        <v>0</v>
      </c>
      <c r="I249" s="4"/>
    </row>
    <row r="250" spans="1:9" s="3" customFormat="1" ht="12.75">
      <c r="A250" s="115"/>
      <c r="B250" s="75" t="s">
        <v>36</v>
      </c>
      <c r="C250" s="85" t="s">
        <v>264</v>
      </c>
      <c r="D250" s="59">
        <v>14</v>
      </c>
      <c r="E250" s="70" t="s">
        <v>37</v>
      </c>
      <c r="F250" s="130"/>
      <c r="G250" s="130"/>
      <c r="H250" s="78">
        <f>SUM(F250,G250)*D250</f>
        <v>0</v>
      </c>
      <c r="I250" s="4"/>
    </row>
    <row r="251" spans="1:9" s="14" customFormat="1" ht="12.75">
      <c r="A251" s="67"/>
      <c r="B251" s="72">
        <v>2</v>
      </c>
      <c r="C251" s="116" t="s">
        <v>31</v>
      </c>
      <c r="D251" s="98"/>
      <c r="E251" s="88"/>
      <c r="F251" s="73"/>
      <c r="G251" s="73"/>
      <c r="H251" s="71"/>
      <c r="I251" s="20"/>
    </row>
    <row r="252" spans="1:9" s="3" customFormat="1" ht="12.75">
      <c r="A252" s="115"/>
      <c r="B252" s="75" t="s">
        <v>32</v>
      </c>
      <c r="C252" s="79" t="s">
        <v>33</v>
      </c>
      <c r="D252" s="81">
        <v>1</v>
      </c>
      <c r="E252" s="80" t="s">
        <v>34</v>
      </c>
      <c r="F252" s="130"/>
      <c r="G252" s="130"/>
      <c r="H252" s="78">
        <f>D252*(F252+G252)</f>
        <v>0</v>
      </c>
      <c r="I252" s="4"/>
    </row>
    <row r="253" spans="1:8" ht="12.75">
      <c r="A253" s="67"/>
      <c r="B253" s="72"/>
      <c r="C253" s="82" t="s">
        <v>35</v>
      </c>
      <c r="D253" s="81"/>
      <c r="E253" s="80"/>
      <c r="F253" s="59"/>
      <c r="G253" s="59"/>
      <c r="H253" s="71">
        <f>SUM(H249+H252)</f>
        <v>0</v>
      </c>
    </row>
    <row r="254" spans="1:8" ht="12.75">
      <c r="A254" s="67"/>
      <c r="B254" s="87" t="s">
        <v>38</v>
      </c>
      <c r="C254" s="89" t="s">
        <v>39</v>
      </c>
      <c r="D254" s="59"/>
      <c r="E254" s="70"/>
      <c r="F254" s="90"/>
      <c r="G254" s="90"/>
      <c r="H254" s="91"/>
    </row>
    <row r="255" spans="1:8" ht="12.75">
      <c r="A255" s="67"/>
      <c r="B255" s="72">
        <v>1</v>
      </c>
      <c r="C255" s="69" t="s">
        <v>40</v>
      </c>
      <c r="D255" s="73"/>
      <c r="E255" s="74"/>
      <c r="F255" s="73"/>
      <c r="G255" s="73"/>
      <c r="H255" s="71"/>
    </row>
    <row r="256" spans="1:8" ht="12.75">
      <c r="A256" s="67"/>
      <c r="B256" s="75" t="s">
        <v>30</v>
      </c>
      <c r="C256" s="79" t="s">
        <v>41</v>
      </c>
      <c r="D256" s="59">
        <v>1</v>
      </c>
      <c r="E256" s="80" t="s">
        <v>37</v>
      </c>
      <c r="F256" s="130"/>
      <c r="G256" s="130"/>
      <c r="H256" s="78">
        <f>SUM(F256,G256)*D256</f>
        <v>0</v>
      </c>
    </row>
    <row r="257" spans="1:8" ht="12.75">
      <c r="A257" s="67"/>
      <c r="B257" s="107"/>
      <c r="C257" s="97" t="s">
        <v>42</v>
      </c>
      <c r="D257" s="59"/>
      <c r="E257" s="70"/>
      <c r="F257" s="90"/>
      <c r="G257" s="90"/>
      <c r="H257" s="93">
        <f>H256</f>
        <v>0</v>
      </c>
    </row>
    <row r="258" spans="1:8" ht="12.75">
      <c r="A258" s="67"/>
      <c r="B258" s="107"/>
      <c r="C258" s="112" t="s">
        <v>43</v>
      </c>
      <c r="D258" s="83"/>
      <c r="E258" s="110"/>
      <c r="F258" s="105">
        <f>SUMPRODUCT(F249:F257,D249:D257)</f>
        <v>0</v>
      </c>
      <c r="G258" s="105">
        <f>SUMPRODUCT(G249:G257,D249:D257)</f>
        <v>0</v>
      </c>
      <c r="H258" s="111">
        <f>F258+G258</f>
        <v>0</v>
      </c>
    </row>
    <row r="259" spans="1:8" ht="12.75">
      <c r="A259" s="61"/>
      <c r="B259" s="62" t="s">
        <v>286</v>
      </c>
      <c r="C259" s="63" t="s">
        <v>307</v>
      </c>
      <c r="D259" s="64"/>
      <c r="E259" s="65"/>
      <c r="F259" s="64"/>
      <c r="G259" s="64"/>
      <c r="H259" s="66"/>
    </row>
    <row r="260" spans="1:8" ht="12.75">
      <c r="A260" s="67"/>
      <c r="B260" s="68" t="s">
        <v>27</v>
      </c>
      <c r="C260" s="69" t="s">
        <v>56</v>
      </c>
      <c r="D260" s="59"/>
      <c r="E260" s="70"/>
      <c r="F260" s="59"/>
      <c r="G260" s="59"/>
      <c r="H260" s="71"/>
    </row>
    <row r="261" spans="1:8" ht="12.75">
      <c r="A261" s="67"/>
      <c r="B261" s="72">
        <v>1</v>
      </c>
      <c r="C261" s="69" t="s">
        <v>45</v>
      </c>
      <c r="D261" s="73"/>
      <c r="E261" s="74"/>
      <c r="F261" s="73"/>
      <c r="G261" s="73"/>
      <c r="H261" s="71"/>
    </row>
    <row r="262" spans="1:8" ht="12.75">
      <c r="A262" s="67"/>
      <c r="B262" s="75" t="s">
        <v>30</v>
      </c>
      <c r="C262" s="76" t="s">
        <v>58</v>
      </c>
      <c r="D262" s="59"/>
      <c r="E262" s="77"/>
      <c r="F262" s="59"/>
      <c r="G262" s="59"/>
      <c r="H262" s="78"/>
    </row>
    <row r="263" spans="1:8" ht="12.75">
      <c r="A263" s="67"/>
      <c r="B263" s="75" t="s">
        <v>50</v>
      </c>
      <c r="C263" s="79" t="s">
        <v>60</v>
      </c>
      <c r="D263" s="59">
        <v>3</v>
      </c>
      <c r="E263" s="80" t="s">
        <v>48</v>
      </c>
      <c r="F263" s="59" t="s">
        <v>49</v>
      </c>
      <c r="G263" s="130"/>
      <c r="H263" s="78">
        <f>SUM(F263,G263)*D263</f>
        <v>0</v>
      </c>
    </row>
    <row r="264" spans="1:8" ht="12.75">
      <c r="A264" s="67"/>
      <c r="B264" s="75" t="s">
        <v>274</v>
      </c>
      <c r="C264" s="79" t="s">
        <v>100</v>
      </c>
      <c r="D264" s="59">
        <v>40</v>
      </c>
      <c r="E264" s="80" t="s">
        <v>48</v>
      </c>
      <c r="F264" s="59" t="s">
        <v>49</v>
      </c>
      <c r="G264" s="130"/>
      <c r="H264" s="78">
        <f>SUM(F264,G264)*D264</f>
        <v>0</v>
      </c>
    </row>
    <row r="265" spans="1:8" ht="12.75">
      <c r="A265" s="67"/>
      <c r="B265" s="75" t="s">
        <v>276</v>
      </c>
      <c r="C265" s="79" t="s">
        <v>265</v>
      </c>
      <c r="D265" s="81">
        <v>12</v>
      </c>
      <c r="E265" s="80" t="s">
        <v>48</v>
      </c>
      <c r="F265" s="59" t="s">
        <v>49</v>
      </c>
      <c r="G265" s="130"/>
      <c r="H265" s="78">
        <f>SUM(F265,G265)*D265</f>
        <v>0</v>
      </c>
    </row>
    <row r="266" spans="1:8" ht="12.75">
      <c r="A266" s="67"/>
      <c r="B266" s="75" t="s">
        <v>292</v>
      </c>
      <c r="C266" s="79" t="s">
        <v>266</v>
      </c>
      <c r="D266" s="59">
        <v>10</v>
      </c>
      <c r="E266" s="80" t="s">
        <v>48</v>
      </c>
      <c r="F266" s="59" t="s">
        <v>49</v>
      </c>
      <c r="G266" s="130"/>
      <c r="H266" s="78">
        <f>SUM(F266,G266)*D266</f>
        <v>0</v>
      </c>
    </row>
    <row r="267" spans="1:8" ht="12.75">
      <c r="A267" s="67"/>
      <c r="B267" s="75" t="s">
        <v>293</v>
      </c>
      <c r="C267" s="79" t="s">
        <v>104</v>
      </c>
      <c r="D267" s="59">
        <v>20</v>
      </c>
      <c r="E267" s="80" t="s">
        <v>48</v>
      </c>
      <c r="F267" s="59" t="s">
        <v>49</v>
      </c>
      <c r="G267" s="130"/>
      <c r="H267" s="78">
        <f>SUM(F267,G267)*D267</f>
        <v>0</v>
      </c>
    </row>
    <row r="268" spans="1:8" ht="12.75">
      <c r="A268" s="67"/>
      <c r="B268" s="75" t="s">
        <v>36</v>
      </c>
      <c r="C268" s="76" t="s">
        <v>47</v>
      </c>
      <c r="D268" s="59"/>
      <c r="E268" s="77"/>
      <c r="F268" s="59"/>
      <c r="G268" s="59"/>
      <c r="H268" s="78"/>
    </row>
    <row r="269" spans="1:8" ht="12.75">
      <c r="A269" s="67"/>
      <c r="B269" s="75" t="s">
        <v>294</v>
      </c>
      <c r="C269" s="76" t="s">
        <v>267</v>
      </c>
      <c r="D269" s="59">
        <v>50</v>
      </c>
      <c r="E269" s="80" t="s">
        <v>94</v>
      </c>
      <c r="F269" s="59" t="s">
        <v>49</v>
      </c>
      <c r="G269" s="130"/>
      <c r="H269" s="78">
        <f>SUM(F269,G269)*D269</f>
        <v>0</v>
      </c>
    </row>
    <row r="270" spans="1:8" ht="12.75">
      <c r="A270" s="67"/>
      <c r="B270" s="75" t="s">
        <v>295</v>
      </c>
      <c r="C270" s="76" t="s">
        <v>268</v>
      </c>
      <c r="D270" s="59">
        <v>6</v>
      </c>
      <c r="E270" s="80" t="s">
        <v>94</v>
      </c>
      <c r="F270" s="59" t="s">
        <v>49</v>
      </c>
      <c r="G270" s="130"/>
      <c r="H270" s="78">
        <f>SUM(F270,G270)*D270</f>
        <v>0</v>
      </c>
    </row>
    <row r="271" spans="1:8" ht="12.75">
      <c r="A271" s="67"/>
      <c r="B271" s="75" t="s">
        <v>296</v>
      </c>
      <c r="C271" s="76" t="s">
        <v>269</v>
      </c>
      <c r="D271" s="59">
        <v>1</v>
      </c>
      <c r="E271" s="80" t="s">
        <v>37</v>
      </c>
      <c r="F271" s="59" t="s">
        <v>49</v>
      </c>
      <c r="G271" s="130"/>
      <c r="H271" s="78">
        <f>SUM(F271,G271)*D271</f>
        <v>0</v>
      </c>
    </row>
    <row r="272" spans="1:8" ht="12.75">
      <c r="A272" s="67"/>
      <c r="B272" s="75" t="s">
        <v>297</v>
      </c>
      <c r="C272" s="76" t="s">
        <v>270</v>
      </c>
      <c r="D272" s="59">
        <v>1</v>
      </c>
      <c r="E272" s="80" t="s">
        <v>34</v>
      </c>
      <c r="F272" s="130"/>
      <c r="G272" s="130"/>
      <c r="H272" s="78">
        <f>SUM(F272,G272)*D272</f>
        <v>0</v>
      </c>
    </row>
    <row r="273" spans="1:8" ht="12.75">
      <c r="A273" s="67"/>
      <c r="B273" s="75" t="s">
        <v>98</v>
      </c>
      <c r="C273" s="76" t="s">
        <v>111</v>
      </c>
      <c r="D273" s="59"/>
      <c r="E273" s="77"/>
      <c r="F273" s="59"/>
      <c r="G273" s="59"/>
      <c r="H273" s="78"/>
    </row>
    <row r="274" spans="1:8" ht="12.75">
      <c r="A274" s="67"/>
      <c r="B274" s="75" t="s">
        <v>300</v>
      </c>
      <c r="C274" s="79" t="s">
        <v>224</v>
      </c>
      <c r="D274" s="59">
        <v>1</v>
      </c>
      <c r="E274" s="80" t="s">
        <v>37</v>
      </c>
      <c r="F274" s="130"/>
      <c r="G274" s="130"/>
      <c r="H274" s="78">
        <f>SUM(F274,G274)*D274</f>
        <v>0</v>
      </c>
    </row>
    <row r="275" spans="1:8" ht="12.75">
      <c r="A275" s="67"/>
      <c r="B275" s="75" t="s">
        <v>153</v>
      </c>
      <c r="C275" s="79" t="s">
        <v>62</v>
      </c>
      <c r="D275" s="59">
        <v>36</v>
      </c>
      <c r="E275" s="80" t="s">
        <v>63</v>
      </c>
      <c r="F275" s="130"/>
      <c r="G275" s="130"/>
      <c r="H275" s="78">
        <f>SUM(F275,G275)*D275</f>
        <v>0</v>
      </c>
    </row>
    <row r="276" spans="1:8" ht="12.75">
      <c r="A276" s="67"/>
      <c r="B276" s="75" t="s">
        <v>155</v>
      </c>
      <c r="C276" s="79" t="s">
        <v>112</v>
      </c>
      <c r="D276" s="59">
        <v>1</v>
      </c>
      <c r="E276" s="70" t="s">
        <v>57</v>
      </c>
      <c r="F276" s="130"/>
      <c r="G276" s="130"/>
      <c r="H276" s="78">
        <f>SUM(F276,G276)*D276</f>
        <v>0</v>
      </c>
    </row>
    <row r="277" spans="1:8" ht="12.75">
      <c r="A277" s="67"/>
      <c r="B277" s="75" t="s">
        <v>157</v>
      </c>
      <c r="C277" s="79" t="s">
        <v>113</v>
      </c>
      <c r="D277" s="59">
        <v>1</v>
      </c>
      <c r="E277" s="70" t="s">
        <v>57</v>
      </c>
      <c r="F277" s="130"/>
      <c r="G277" s="130"/>
      <c r="H277" s="78">
        <f>SUM(F277,G277)*D277</f>
        <v>0</v>
      </c>
    </row>
    <row r="278" spans="1:8" ht="12.75">
      <c r="A278" s="67"/>
      <c r="B278" s="72">
        <v>2</v>
      </c>
      <c r="C278" s="82" t="s">
        <v>175</v>
      </c>
      <c r="D278" s="73"/>
      <c r="E278" s="74"/>
      <c r="F278" s="73"/>
      <c r="G278" s="73"/>
      <c r="H278" s="71"/>
    </row>
    <row r="279" spans="1:8" ht="12.75">
      <c r="A279" s="67"/>
      <c r="B279" s="75" t="s">
        <v>32</v>
      </c>
      <c r="C279" s="79" t="s">
        <v>176</v>
      </c>
      <c r="D279" s="73"/>
      <c r="E279" s="70"/>
      <c r="F279" s="59"/>
      <c r="G279" s="59"/>
      <c r="H279" s="78"/>
    </row>
    <row r="280" spans="1:8" ht="12.75">
      <c r="A280" s="67"/>
      <c r="B280" s="75" t="s">
        <v>59</v>
      </c>
      <c r="C280" s="76" t="s">
        <v>177</v>
      </c>
      <c r="D280" s="59">
        <v>0.5</v>
      </c>
      <c r="E280" s="80" t="s">
        <v>63</v>
      </c>
      <c r="F280" s="130"/>
      <c r="G280" s="130"/>
      <c r="H280" s="78">
        <f>SUM(F280,G280)*D280</f>
        <v>0</v>
      </c>
    </row>
    <row r="281" spans="1:8" ht="12.75">
      <c r="A281" s="67"/>
      <c r="B281" s="72">
        <v>3</v>
      </c>
      <c r="C281" s="82" t="s">
        <v>114</v>
      </c>
      <c r="D281" s="73"/>
      <c r="E281" s="74"/>
      <c r="F281" s="73"/>
      <c r="G281" s="73"/>
      <c r="H281" s="71"/>
    </row>
    <row r="282" spans="1:8" ht="12.75">
      <c r="A282" s="67"/>
      <c r="B282" s="75" t="s">
        <v>64</v>
      </c>
      <c r="C282" s="79" t="s">
        <v>115</v>
      </c>
      <c r="D282" s="81">
        <v>20</v>
      </c>
      <c r="E282" s="80" t="s">
        <v>48</v>
      </c>
      <c r="F282" s="130"/>
      <c r="G282" s="130"/>
      <c r="H282" s="78">
        <f>SUM(F282,G282)*D282</f>
        <v>0</v>
      </c>
    </row>
    <row r="283" spans="1:8" ht="12.75">
      <c r="A283" s="67"/>
      <c r="B283" s="72">
        <v>4</v>
      </c>
      <c r="C283" s="82" t="s">
        <v>212</v>
      </c>
      <c r="D283" s="73"/>
      <c r="E283" s="74"/>
      <c r="F283" s="73"/>
      <c r="G283" s="73"/>
      <c r="H283" s="117"/>
    </row>
    <row r="284" spans="1:8" ht="12.75">
      <c r="A284" s="67"/>
      <c r="B284" s="75" t="s">
        <v>72</v>
      </c>
      <c r="C284" s="79" t="s">
        <v>213</v>
      </c>
      <c r="D284" s="59"/>
      <c r="E284" s="70"/>
      <c r="F284" s="59"/>
      <c r="G284" s="59"/>
      <c r="H284" s="118"/>
    </row>
    <row r="285" spans="1:8" ht="12.75">
      <c r="A285" s="67"/>
      <c r="B285" s="75" t="s">
        <v>178</v>
      </c>
      <c r="C285" s="76" t="s">
        <v>214</v>
      </c>
      <c r="D285" s="59">
        <v>12</v>
      </c>
      <c r="E285" s="70" t="s">
        <v>48</v>
      </c>
      <c r="F285" s="130"/>
      <c r="G285" s="130"/>
      <c r="H285" s="118">
        <f>SUM(F285,G285)*D285</f>
        <v>0</v>
      </c>
    </row>
    <row r="286" spans="1:8" ht="12.75">
      <c r="A286" s="67"/>
      <c r="B286" s="68">
        <v>5</v>
      </c>
      <c r="C286" s="69" t="s">
        <v>29</v>
      </c>
      <c r="D286" s="73"/>
      <c r="E286" s="74"/>
      <c r="F286" s="73"/>
      <c r="G286" s="73"/>
      <c r="H286" s="71"/>
    </row>
    <row r="287" spans="1:8" ht="12.75">
      <c r="A287" s="67"/>
      <c r="B287" s="75" t="s">
        <v>79</v>
      </c>
      <c r="C287" s="79" t="s">
        <v>65</v>
      </c>
      <c r="D287" s="59"/>
      <c r="E287" s="70" t="s">
        <v>66</v>
      </c>
      <c r="F287" s="59"/>
      <c r="G287" s="59"/>
      <c r="H287" s="78"/>
    </row>
    <row r="288" spans="1:8" ht="12.75">
      <c r="A288" s="67"/>
      <c r="B288" s="75" t="s">
        <v>81</v>
      </c>
      <c r="C288" s="79" t="s">
        <v>116</v>
      </c>
      <c r="D288" s="81">
        <v>90</v>
      </c>
      <c r="E288" s="80" t="s">
        <v>48</v>
      </c>
      <c r="F288" s="130"/>
      <c r="G288" s="130"/>
      <c r="H288" s="78">
        <f aca="true" t="shared" si="8" ref="H288:H293">SUM(F288,G288)*D288</f>
        <v>0</v>
      </c>
    </row>
    <row r="289" spans="1:8" ht="12.75">
      <c r="A289" s="67"/>
      <c r="B289" s="75" t="s">
        <v>117</v>
      </c>
      <c r="C289" s="79" t="s">
        <v>118</v>
      </c>
      <c r="D289" s="81">
        <v>4</v>
      </c>
      <c r="E289" s="80" t="s">
        <v>48</v>
      </c>
      <c r="F289" s="130"/>
      <c r="G289" s="130"/>
      <c r="H289" s="78">
        <f t="shared" si="8"/>
        <v>0</v>
      </c>
    </row>
    <row r="290" spans="1:8" ht="12.75">
      <c r="A290" s="67"/>
      <c r="B290" s="75" t="s">
        <v>119</v>
      </c>
      <c r="C290" s="79" t="s">
        <v>271</v>
      </c>
      <c r="D290" s="81">
        <v>2</v>
      </c>
      <c r="E290" s="80" t="s">
        <v>48</v>
      </c>
      <c r="F290" s="130"/>
      <c r="G290" s="130"/>
      <c r="H290" s="78">
        <f>SUM(F290,G290)*D290</f>
        <v>0</v>
      </c>
    </row>
    <row r="291" spans="1:8" ht="12.75">
      <c r="A291" s="67"/>
      <c r="B291" s="75" t="s">
        <v>120</v>
      </c>
      <c r="C291" s="79" t="s">
        <v>182</v>
      </c>
      <c r="D291" s="83">
        <v>32</v>
      </c>
      <c r="E291" s="80" t="s">
        <v>48</v>
      </c>
      <c r="F291" s="131"/>
      <c r="G291" s="130"/>
      <c r="H291" s="78">
        <f>SUM(F291,G291)*D291</f>
        <v>0</v>
      </c>
    </row>
    <row r="292" spans="1:8" ht="12.75">
      <c r="A292" s="67"/>
      <c r="B292" s="75" t="s">
        <v>121</v>
      </c>
      <c r="C292" s="84" t="s">
        <v>68</v>
      </c>
      <c r="D292" s="81">
        <v>100</v>
      </c>
      <c r="E292" s="80" t="s">
        <v>37</v>
      </c>
      <c r="F292" s="130"/>
      <c r="G292" s="130"/>
      <c r="H292" s="78">
        <f t="shared" si="8"/>
        <v>0</v>
      </c>
    </row>
    <row r="293" spans="1:8" ht="12.75">
      <c r="A293" s="67"/>
      <c r="B293" s="75" t="s">
        <v>198</v>
      </c>
      <c r="C293" s="85" t="s">
        <v>240</v>
      </c>
      <c r="D293" s="59">
        <v>24</v>
      </c>
      <c r="E293" s="70" t="s">
        <v>37</v>
      </c>
      <c r="F293" s="130"/>
      <c r="G293" s="130"/>
      <c r="H293" s="78">
        <f t="shared" si="8"/>
        <v>0</v>
      </c>
    </row>
    <row r="294" spans="1:8" ht="12.75">
      <c r="A294" s="67"/>
      <c r="B294" s="75" t="s">
        <v>199</v>
      </c>
      <c r="C294" s="85" t="s">
        <v>241</v>
      </c>
      <c r="D294" s="59">
        <v>70</v>
      </c>
      <c r="E294" s="70" t="s">
        <v>37</v>
      </c>
      <c r="F294" s="130"/>
      <c r="G294" s="130"/>
      <c r="H294" s="78">
        <f>SUM(F294,G294)*D294</f>
        <v>0</v>
      </c>
    </row>
    <row r="295" spans="1:8" ht="12.75">
      <c r="A295" s="67"/>
      <c r="B295" s="75" t="s">
        <v>122</v>
      </c>
      <c r="C295" s="79" t="s">
        <v>96</v>
      </c>
      <c r="D295" s="81">
        <v>2</v>
      </c>
      <c r="E295" s="80" t="s">
        <v>94</v>
      </c>
      <c r="F295" s="130"/>
      <c r="G295" s="130"/>
      <c r="H295" s="78">
        <f>SUM(F295,G295)*D295</f>
        <v>0</v>
      </c>
    </row>
    <row r="296" spans="1:8" ht="12.75">
      <c r="A296" s="67"/>
      <c r="B296" s="68">
        <v>6</v>
      </c>
      <c r="C296" s="82" t="s">
        <v>71</v>
      </c>
      <c r="D296" s="73"/>
      <c r="E296" s="74"/>
      <c r="F296" s="73"/>
      <c r="G296" s="73"/>
      <c r="H296" s="71"/>
    </row>
    <row r="297" spans="1:8" ht="12.75">
      <c r="A297" s="67"/>
      <c r="B297" s="75" t="s">
        <v>83</v>
      </c>
      <c r="C297" s="79" t="s">
        <v>73</v>
      </c>
      <c r="D297" s="81">
        <v>40</v>
      </c>
      <c r="E297" s="80" t="s">
        <v>48</v>
      </c>
      <c r="F297" s="130"/>
      <c r="G297" s="130"/>
      <c r="H297" s="78">
        <f>SUM(G297,F297)*D297</f>
        <v>0</v>
      </c>
    </row>
    <row r="298" spans="1:8" ht="12.75">
      <c r="A298" s="67"/>
      <c r="B298" s="75" t="s">
        <v>124</v>
      </c>
      <c r="C298" s="79" t="s">
        <v>75</v>
      </c>
      <c r="D298" s="81">
        <v>40</v>
      </c>
      <c r="E298" s="80" t="s">
        <v>48</v>
      </c>
      <c r="F298" s="130"/>
      <c r="G298" s="130"/>
      <c r="H298" s="78">
        <f>SUM(G298,F298)*D298</f>
        <v>0</v>
      </c>
    </row>
    <row r="299" spans="1:8" ht="12.75">
      <c r="A299" s="67"/>
      <c r="B299" s="75" t="s">
        <v>125</v>
      </c>
      <c r="C299" s="79" t="s">
        <v>77</v>
      </c>
      <c r="D299" s="81">
        <v>40</v>
      </c>
      <c r="E299" s="80" t="s">
        <v>48</v>
      </c>
      <c r="F299" s="130"/>
      <c r="G299" s="130"/>
      <c r="H299" s="78">
        <f>SUM(G299,F299)*D299</f>
        <v>0</v>
      </c>
    </row>
    <row r="300" spans="1:8" ht="12.75">
      <c r="A300" s="67"/>
      <c r="B300" s="75" t="s">
        <v>126</v>
      </c>
      <c r="C300" s="79" t="s">
        <v>127</v>
      </c>
      <c r="D300" s="81">
        <v>12</v>
      </c>
      <c r="E300" s="80" t="s">
        <v>48</v>
      </c>
      <c r="F300" s="130"/>
      <c r="G300" s="130"/>
      <c r="H300" s="78">
        <f>SUM(F300,G300)*D300</f>
        <v>0</v>
      </c>
    </row>
    <row r="301" spans="1:8" ht="12.75">
      <c r="A301" s="67"/>
      <c r="B301" s="68">
        <v>7</v>
      </c>
      <c r="C301" s="69" t="s">
        <v>78</v>
      </c>
      <c r="D301" s="73"/>
      <c r="E301" s="74"/>
      <c r="F301" s="73"/>
      <c r="G301" s="73"/>
      <c r="H301" s="71"/>
    </row>
    <row r="302" spans="1:8" ht="12.75">
      <c r="A302" s="67"/>
      <c r="B302" s="86" t="s">
        <v>89</v>
      </c>
      <c r="C302" s="79" t="s">
        <v>128</v>
      </c>
      <c r="D302" s="59"/>
      <c r="E302" s="70"/>
      <c r="F302" s="59"/>
      <c r="G302" s="59"/>
      <c r="H302" s="78"/>
    </row>
    <row r="303" spans="1:8" ht="12.75">
      <c r="A303" s="67"/>
      <c r="B303" s="86" t="s">
        <v>129</v>
      </c>
      <c r="C303" s="79" t="s">
        <v>200</v>
      </c>
      <c r="D303" s="81">
        <v>1</v>
      </c>
      <c r="E303" s="80" t="s">
        <v>37</v>
      </c>
      <c r="F303" s="130"/>
      <c r="G303" s="130"/>
      <c r="H303" s="78">
        <f>SUM(F303,G303)*D303</f>
        <v>0</v>
      </c>
    </row>
    <row r="304" spans="1:8" ht="12.75">
      <c r="A304" s="67"/>
      <c r="B304" s="72">
        <v>8</v>
      </c>
      <c r="C304" s="69" t="s">
        <v>82</v>
      </c>
      <c r="D304" s="73"/>
      <c r="E304" s="74"/>
      <c r="F304" s="73"/>
      <c r="G304" s="73"/>
      <c r="H304" s="71"/>
    </row>
    <row r="305" spans="1:8" ht="12.75">
      <c r="A305" s="67"/>
      <c r="B305" s="75" t="s">
        <v>91</v>
      </c>
      <c r="C305" s="79" t="s">
        <v>131</v>
      </c>
      <c r="D305" s="59"/>
      <c r="E305" s="70"/>
      <c r="F305" s="59"/>
      <c r="G305" s="59"/>
      <c r="H305" s="78"/>
    </row>
    <row r="306" spans="1:8" ht="12.75">
      <c r="A306" s="67"/>
      <c r="B306" s="86" t="s">
        <v>132</v>
      </c>
      <c r="C306" s="79" t="s">
        <v>133</v>
      </c>
      <c r="D306" s="59">
        <v>1</v>
      </c>
      <c r="E306" s="80" t="s">
        <v>37</v>
      </c>
      <c r="F306" s="130"/>
      <c r="G306" s="130"/>
      <c r="H306" s="78">
        <f>SUM(F306,G306)*D306</f>
        <v>0</v>
      </c>
    </row>
    <row r="307" spans="1:8" ht="12.75">
      <c r="A307" s="67"/>
      <c r="B307" s="72">
        <v>9</v>
      </c>
      <c r="C307" s="82" t="s">
        <v>90</v>
      </c>
      <c r="D307" s="73"/>
      <c r="E307" s="74"/>
      <c r="F307" s="73"/>
      <c r="G307" s="73"/>
      <c r="H307" s="71"/>
    </row>
    <row r="308" spans="1:8" ht="12.75">
      <c r="A308" s="67"/>
      <c r="B308" s="75" t="s">
        <v>134</v>
      </c>
      <c r="C308" s="76" t="s">
        <v>135</v>
      </c>
      <c r="D308" s="81">
        <v>40</v>
      </c>
      <c r="E308" s="80" t="s">
        <v>48</v>
      </c>
      <c r="F308" s="131"/>
      <c r="G308" s="131"/>
      <c r="H308" s="78">
        <f>SUM(F308,G308)*D308</f>
        <v>0</v>
      </c>
    </row>
    <row r="309" spans="1:8" ht="12.75">
      <c r="A309" s="67"/>
      <c r="B309" s="75" t="s">
        <v>201</v>
      </c>
      <c r="C309" s="76" t="s">
        <v>187</v>
      </c>
      <c r="D309" s="81">
        <v>100</v>
      </c>
      <c r="E309" s="80" t="s">
        <v>48</v>
      </c>
      <c r="F309" s="131"/>
      <c r="G309" s="131"/>
      <c r="H309" s="78">
        <f aca="true" t="shared" si="9" ref="H309:H314">SUM(F309,G309)*D309</f>
        <v>0</v>
      </c>
    </row>
    <row r="310" spans="1:8" ht="12.75">
      <c r="A310" s="67"/>
      <c r="B310" s="75" t="s">
        <v>215</v>
      </c>
      <c r="C310" s="76" t="s">
        <v>216</v>
      </c>
      <c r="D310" s="81">
        <v>6</v>
      </c>
      <c r="E310" s="80" t="s">
        <v>48</v>
      </c>
      <c r="F310" s="131"/>
      <c r="G310" s="131"/>
      <c r="H310" s="78">
        <f t="shared" si="9"/>
        <v>0</v>
      </c>
    </row>
    <row r="311" spans="1:8" ht="12.75">
      <c r="A311" s="67"/>
      <c r="B311" s="75" t="s">
        <v>343</v>
      </c>
      <c r="C311" s="76" t="s">
        <v>136</v>
      </c>
      <c r="D311" s="81">
        <v>6</v>
      </c>
      <c r="E311" s="80" t="s">
        <v>48</v>
      </c>
      <c r="F311" s="131"/>
      <c r="G311" s="131"/>
      <c r="H311" s="78">
        <f t="shared" si="9"/>
        <v>0</v>
      </c>
    </row>
    <row r="312" spans="1:8" ht="12.75">
      <c r="A312" s="67"/>
      <c r="B312" s="75" t="s">
        <v>344</v>
      </c>
      <c r="C312" s="76" t="s">
        <v>137</v>
      </c>
      <c r="D312" s="81">
        <v>7</v>
      </c>
      <c r="E312" s="80" t="s">
        <v>48</v>
      </c>
      <c r="F312" s="131"/>
      <c r="G312" s="131"/>
      <c r="H312" s="78">
        <f t="shared" si="9"/>
        <v>0</v>
      </c>
    </row>
    <row r="313" spans="1:8" ht="12.75">
      <c r="A313" s="67"/>
      <c r="B313" s="75" t="s">
        <v>345</v>
      </c>
      <c r="C313" s="76" t="s">
        <v>244</v>
      </c>
      <c r="D313" s="81">
        <v>7</v>
      </c>
      <c r="E313" s="80" t="s">
        <v>48</v>
      </c>
      <c r="F313" s="131"/>
      <c r="G313" s="131"/>
      <c r="H313" s="78">
        <f t="shared" si="9"/>
        <v>0</v>
      </c>
    </row>
    <row r="314" spans="1:8" ht="12.75">
      <c r="A314" s="67"/>
      <c r="B314" s="75" t="s">
        <v>346</v>
      </c>
      <c r="C314" s="79" t="s">
        <v>92</v>
      </c>
      <c r="D314" s="81">
        <v>3</v>
      </c>
      <c r="E314" s="80" t="s">
        <v>48</v>
      </c>
      <c r="F314" s="130"/>
      <c r="G314" s="130"/>
      <c r="H314" s="78">
        <f t="shared" si="9"/>
        <v>0</v>
      </c>
    </row>
    <row r="315" spans="1:8" ht="12.75">
      <c r="A315" s="67"/>
      <c r="B315" s="75"/>
      <c r="C315" s="82" t="s">
        <v>35</v>
      </c>
      <c r="D315" s="59"/>
      <c r="E315" s="70"/>
      <c r="F315" s="59"/>
      <c r="G315" s="59"/>
      <c r="H315" s="71">
        <f>SUM(H261:H314)</f>
        <v>0</v>
      </c>
    </row>
    <row r="316" spans="1:8" ht="12.75">
      <c r="A316" s="67"/>
      <c r="B316" s="87" t="s">
        <v>51</v>
      </c>
      <c r="C316" s="89" t="s">
        <v>188</v>
      </c>
      <c r="D316" s="59"/>
      <c r="E316" s="70"/>
      <c r="F316" s="90"/>
      <c r="G316" s="90"/>
      <c r="H316" s="91"/>
    </row>
    <row r="317" spans="1:8" ht="12.75">
      <c r="A317" s="67"/>
      <c r="B317" s="119">
        <v>1</v>
      </c>
      <c r="C317" s="94" t="s">
        <v>189</v>
      </c>
      <c r="D317" s="59"/>
      <c r="E317" s="70"/>
      <c r="F317" s="90"/>
      <c r="G317" s="90"/>
      <c r="H317" s="91"/>
    </row>
    <row r="318" spans="1:8" ht="12.75">
      <c r="A318" s="67"/>
      <c r="B318" s="86" t="s">
        <v>30</v>
      </c>
      <c r="C318" s="94" t="s">
        <v>272</v>
      </c>
      <c r="D318" s="59">
        <v>1</v>
      </c>
      <c r="E318" s="70" t="s">
        <v>34</v>
      </c>
      <c r="F318" s="130"/>
      <c r="G318" s="130"/>
      <c r="H318" s="78">
        <f>SUM(F318,G318)*D318</f>
        <v>0</v>
      </c>
    </row>
    <row r="319" spans="1:8" ht="12.75">
      <c r="A319" s="67"/>
      <c r="B319" s="75"/>
      <c r="C319" s="89" t="s">
        <v>190</v>
      </c>
      <c r="D319" s="59"/>
      <c r="E319" s="70"/>
      <c r="F319" s="90"/>
      <c r="G319" s="90"/>
      <c r="H319" s="93">
        <f>SUM(H316:H318)</f>
        <v>0</v>
      </c>
    </row>
    <row r="320" spans="1:8" ht="12.75">
      <c r="A320" s="67"/>
      <c r="B320" s="87" t="s">
        <v>38</v>
      </c>
      <c r="C320" s="89" t="s">
        <v>39</v>
      </c>
      <c r="D320" s="59"/>
      <c r="E320" s="70"/>
      <c r="F320" s="90"/>
      <c r="G320" s="90"/>
      <c r="H320" s="91"/>
    </row>
    <row r="321" spans="1:8" ht="12.75">
      <c r="A321" s="67"/>
      <c r="B321" s="87">
        <v>1</v>
      </c>
      <c r="C321" s="69" t="s">
        <v>191</v>
      </c>
      <c r="D321" s="73"/>
      <c r="E321" s="74"/>
      <c r="F321" s="73"/>
      <c r="G321" s="73"/>
      <c r="H321" s="71"/>
    </row>
    <row r="322" spans="1:8" ht="12.75">
      <c r="A322" s="67"/>
      <c r="B322" s="86" t="s">
        <v>30</v>
      </c>
      <c r="C322" s="79" t="s">
        <v>192</v>
      </c>
      <c r="D322" s="59"/>
      <c r="E322" s="70"/>
      <c r="F322" s="59"/>
      <c r="G322" s="59"/>
      <c r="H322" s="78"/>
    </row>
    <row r="323" spans="1:8" ht="12.75">
      <c r="A323" s="67"/>
      <c r="B323" s="75" t="s">
        <v>50</v>
      </c>
      <c r="C323" s="79" t="s">
        <v>273</v>
      </c>
      <c r="D323" s="59">
        <v>76</v>
      </c>
      <c r="E323" s="80" t="s">
        <v>94</v>
      </c>
      <c r="F323" s="130"/>
      <c r="G323" s="130"/>
      <c r="H323" s="78">
        <f>SUM(F323,G323)*D323</f>
        <v>0</v>
      </c>
    </row>
    <row r="324" spans="1:8" ht="12.75">
      <c r="A324" s="67"/>
      <c r="B324" s="75" t="s">
        <v>274</v>
      </c>
      <c r="C324" s="79" t="s">
        <v>275</v>
      </c>
      <c r="D324" s="59">
        <v>8</v>
      </c>
      <c r="E324" s="80" t="s">
        <v>94</v>
      </c>
      <c r="F324" s="130"/>
      <c r="G324" s="130"/>
      <c r="H324" s="78">
        <f>SUM(F324,G324)*D324</f>
        <v>0</v>
      </c>
    </row>
    <row r="325" spans="1:8" ht="12.75">
      <c r="A325" s="67"/>
      <c r="B325" s="75" t="s">
        <v>276</v>
      </c>
      <c r="C325" s="79" t="s">
        <v>277</v>
      </c>
      <c r="D325" s="59">
        <v>1</v>
      </c>
      <c r="E325" s="80" t="s">
        <v>57</v>
      </c>
      <c r="F325" s="130"/>
      <c r="G325" s="130"/>
      <c r="H325" s="78">
        <f>SUM(F325,G325)*D325</f>
        <v>0</v>
      </c>
    </row>
    <row r="326" spans="1:8" ht="12.75">
      <c r="A326" s="67"/>
      <c r="B326" s="72">
        <v>2</v>
      </c>
      <c r="C326" s="69" t="s">
        <v>40</v>
      </c>
      <c r="D326" s="73"/>
      <c r="E326" s="74"/>
      <c r="F326" s="73"/>
      <c r="G326" s="73"/>
      <c r="H326" s="71"/>
    </row>
    <row r="327" spans="1:8" ht="12.75">
      <c r="A327" s="67"/>
      <c r="B327" s="75" t="s">
        <v>32</v>
      </c>
      <c r="C327" s="79" t="s">
        <v>41</v>
      </c>
      <c r="D327" s="59">
        <v>1</v>
      </c>
      <c r="E327" s="80" t="s">
        <v>37</v>
      </c>
      <c r="F327" s="130"/>
      <c r="G327" s="130"/>
      <c r="H327" s="78">
        <f>SUM(F327,G327)*D327</f>
        <v>0</v>
      </c>
    </row>
    <row r="328" spans="1:8" ht="12.75">
      <c r="A328" s="67"/>
      <c r="B328" s="75" t="s">
        <v>46</v>
      </c>
      <c r="C328" s="85" t="s">
        <v>202</v>
      </c>
      <c r="D328" s="59">
        <v>18</v>
      </c>
      <c r="E328" s="80" t="s">
        <v>37</v>
      </c>
      <c r="F328" s="130"/>
      <c r="G328" s="130"/>
      <c r="H328" s="78">
        <f>SUM(F328,G328)*D328</f>
        <v>0</v>
      </c>
    </row>
    <row r="329" spans="1:8" ht="12.75">
      <c r="A329" s="67"/>
      <c r="B329" s="72">
        <v>3</v>
      </c>
      <c r="C329" s="69" t="s">
        <v>139</v>
      </c>
      <c r="D329" s="73"/>
      <c r="E329" s="74"/>
      <c r="F329" s="73"/>
      <c r="G329" s="73"/>
      <c r="H329" s="71"/>
    </row>
    <row r="330" spans="1:8" ht="12.75">
      <c r="A330" s="67"/>
      <c r="B330" s="75" t="s">
        <v>64</v>
      </c>
      <c r="C330" s="84" t="s">
        <v>140</v>
      </c>
      <c r="D330" s="59">
        <v>1</v>
      </c>
      <c r="E330" s="80" t="s">
        <v>37</v>
      </c>
      <c r="F330" s="130"/>
      <c r="G330" s="130"/>
      <c r="H330" s="78">
        <f aca="true" t="shared" si="10" ref="H330:H336">SUM(F330,G330)*D330</f>
        <v>0</v>
      </c>
    </row>
    <row r="331" spans="1:8" ht="12.75">
      <c r="A331" s="67"/>
      <c r="B331" s="75" t="s">
        <v>141</v>
      </c>
      <c r="C331" s="84" t="s">
        <v>142</v>
      </c>
      <c r="D331" s="59">
        <v>2</v>
      </c>
      <c r="E331" s="80" t="s">
        <v>37</v>
      </c>
      <c r="F331" s="130"/>
      <c r="G331" s="130"/>
      <c r="H331" s="78">
        <f t="shared" si="10"/>
        <v>0</v>
      </c>
    </row>
    <row r="332" spans="1:8" ht="12.75">
      <c r="A332" s="67"/>
      <c r="B332" s="75" t="s">
        <v>143</v>
      </c>
      <c r="C332" s="84" t="s">
        <v>203</v>
      </c>
      <c r="D332" s="59">
        <v>1</v>
      </c>
      <c r="E332" s="80" t="s">
        <v>37</v>
      </c>
      <c r="F332" s="130"/>
      <c r="G332" s="130"/>
      <c r="H332" s="78">
        <f t="shared" si="10"/>
        <v>0</v>
      </c>
    </row>
    <row r="333" spans="1:8" ht="12.75">
      <c r="A333" s="67"/>
      <c r="B333" s="75" t="s">
        <v>145</v>
      </c>
      <c r="C333" s="84" t="s">
        <v>144</v>
      </c>
      <c r="D333" s="59">
        <v>1</v>
      </c>
      <c r="E333" s="80" t="s">
        <v>37</v>
      </c>
      <c r="F333" s="130"/>
      <c r="G333" s="130"/>
      <c r="H333" s="78">
        <f t="shared" si="10"/>
        <v>0</v>
      </c>
    </row>
    <row r="334" spans="1:8" ht="12.75">
      <c r="A334" s="67"/>
      <c r="B334" s="75" t="s">
        <v>204</v>
      </c>
      <c r="C334" s="84" t="s">
        <v>146</v>
      </c>
      <c r="D334" s="59">
        <v>2</v>
      </c>
      <c r="E334" s="80" t="s">
        <v>37</v>
      </c>
      <c r="F334" s="130"/>
      <c r="G334" s="130"/>
      <c r="H334" s="78">
        <f t="shared" si="10"/>
        <v>0</v>
      </c>
    </row>
    <row r="335" spans="1:8" ht="12.75">
      <c r="A335" s="67"/>
      <c r="B335" s="75" t="s">
        <v>219</v>
      </c>
      <c r="C335" s="84" t="s">
        <v>218</v>
      </c>
      <c r="D335" s="59">
        <v>1</v>
      </c>
      <c r="E335" s="80" t="s">
        <v>37</v>
      </c>
      <c r="F335" s="130"/>
      <c r="G335" s="130"/>
      <c r="H335" s="78">
        <f t="shared" si="10"/>
        <v>0</v>
      </c>
    </row>
    <row r="336" spans="1:8" ht="12.75">
      <c r="A336" s="67"/>
      <c r="B336" s="75" t="s">
        <v>245</v>
      </c>
      <c r="C336" s="84" t="s">
        <v>220</v>
      </c>
      <c r="D336" s="59">
        <v>1</v>
      </c>
      <c r="E336" s="80" t="s">
        <v>37</v>
      </c>
      <c r="F336" s="130"/>
      <c r="G336" s="59" t="s">
        <v>87</v>
      </c>
      <c r="H336" s="78">
        <f t="shared" si="10"/>
        <v>0</v>
      </c>
    </row>
    <row r="337" spans="1:8" ht="12.75">
      <c r="A337" s="67"/>
      <c r="B337" s="68">
        <v>4</v>
      </c>
      <c r="C337" s="69" t="s">
        <v>31</v>
      </c>
      <c r="D337" s="73"/>
      <c r="E337" s="74"/>
      <c r="F337" s="73"/>
      <c r="G337" s="73"/>
      <c r="H337" s="71"/>
    </row>
    <row r="338" spans="1:8" ht="12.75">
      <c r="A338" s="67"/>
      <c r="B338" s="95" t="s">
        <v>72</v>
      </c>
      <c r="C338" s="76" t="s">
        <v>54</v>
      </c>
      <c r="D338" s="59">
        <v>300</v>
      </c>
      <c r="E338" s="70" t="s">
        <v>48</v>
      </c>
      <c r="F338" s="130"/>
      <c r="G338" s="130"/>
      <c r="H338" s="78">
        <f>SUM(F338,G338)*D338</f>
        <v>0</v>
      </c>
    </row>
    <row r="339" spans="1:8" ht="12.75">
      <c r="A339" s="67"/>
      <c r="B339" s="95" t="s">
        <v>74</v>
      </c>
      <c r="C339" s="76" t="s">
        <v>55</v>
      </c>
      <c r="D339" s="59">
        <v>300</v>
      </c>
      <c r="E339" s="70" t="s">
        <v>48</v>
      </c>
      <c r="F339" s="130"/>
      <c r="G339" s="130"/>
      <c r="H339" s="78">
        <f>SUM(F339,G339)*D339</f>
        <v>0</v>
      </c>
    </row>
    <row r="340" spans="1:8" ht="12.75">
      <c r="A340" s="67"/>
      <c r="B340" s="96"/>
      <c r="C340" s="97" t="s">
        <v>42</v>
      </c>
      <c r="D340" s="59"/>
      <c r="E340" s="70"/>
      <c r="F340" s="90"/>
      <c r="G340" s="90"/>
      <c r="H340" s="93">
        <f>SUM(H321:H339)</f>
        <v>0</v>
      </c>
    </row>
    <row r="341" spans="1:8" ht="12.75">
      <c r="A341" s="67"/>
      <c r="B341" s="72" t="s">
        <v>147</v>
      </c>
      <c r="C341" s="82" t="s">
        <v>148</v>
      </c>
      <c r="D341" s="98"/>
      <c r="E341" s="74"/>
      <c r="F341" s="73"/>
      <c r="G341" s="73"/>
      <c r="H341" s="71"/>
    </row>
    <row r="342" spans="1:8" ht="12.75">
      <c r="A342" s="67"/>
      <c r="B342" s="72">
        <v>1</v>
      </c>
      <c r="C342" s="82" t="s">
        <v>149</v>
      </c>
      <c r="D342" s="98"/>
      <c r="E342" s="74"/>
      <c r="F342" s="73"/>
      <c r="G342" s="73"/>
      <c r="H342" s="71"/>
    </row>
    <row r="343" spans="1:8" ht="12.75">
      <c r="A343" s="67"/>
      <c r="B343" s="75" t="s">
        <v>30</v>
      </c>
      <c r="C343" s="84" t="s">
        <v>150</v>
      </c>
      <c r="D343" s="81">
        <v>1</v>
      </c>
      <c r="E343" s="80" t="s">
        <v>37</v>
      </c>
      <c r="F343" s="130"/>
      <c r="G343" s="130"/>
      <c r="H343" s="78">
        <f>SUM(F343,G343)*D343</f>
        <v>0</v>
      </c>
    </row>
    <row r="344" spans="1:8" ht="12.75">
      <c r="A344" s="67"/>
      <c r="B344" s="75" t="s">
        <v>36</v>
      </c>
      <c r="C344" s="84" t="s">
        <v>151</v>
      </c>
      <c r="D344" s="81">
        <v>1</v>
      </c>
      <c r="E344" s="80" t="s">
        <v>37</v>
      </c>
      <c r="F344" s="130"/>
      <c r="G344" s="130"/>
      <c r="H344" s="78">
        <f>SUM(F344,G344)*D344</f>
        <v>0</v>
      </c>
    </row>
    <row r="345" spans="1:8" ht="12.75">
      <c r="A345" s="67"/>
      <c r="B345" s="75" t="s">
        <v>98</v>
      </c>
      <c r="C345" s="84" t="s">
        <v>152</v>
      </c>
      <c r="D345" s="81">
        <v>1</v>
      </c>
      <c r="E345" s="80" t="s">
        <v>37</v>
      </c>
      <c r="F345" s="130"/>
      <c r="G345" s="130"/>
      <c r="H345" s="78">
        <f>SUM(F345,G345)*D345</f>
        <v>0</v>
      </c>
    </row>
    <row r="346" spans="1:8" ht="12.75">
      <c r="A346" s="67"/>
      <c r="B346" s="75" t="s">
        <v>153</v>
      </c>
      <c r="C346" s="84" t="s">
        <v>154</v>
      </c>
      <c r="D346" s="81">
        <v>1</v>
      </c>
      <c r="E346" s="80" t="s">
        <v>37</v>
      </c>
      <c r="F346" s="130"/>
      <c r="G346" s="130"/>
      <c r="H346" s="78">
        <f>SUM(F346,G346)*D346</f>
        <v>0</v>
      </c>
    </row>
    <row r="347" spans="1:8" ht="12.75">
      <c r="A347" s="67"/>
      <c r="B347" s="75" t="s">
        <v>155</v>
      </c>
      <c r="C347" s="84" t="s">
        <v>156</v>
      </c>
      <c r="D347" s="81">
        <v>1</v>
      </c>
      <c r="E347" s="80" t="s">
        <v>37</v>
      </c>
      <c r="F347" s="130"/>
      <c r="G347" s="130"/>
      <c r="H347" s="78">
        <f>SUM(F347,G347)*D347</f>
        <v>0</v>
      </c>
    </row>
    <row r="348" spans="1:8" ht="12.75">
      <c r="A348" s="67"/>
      <c r="B348" s="72">
        <v>2</v>
      </c>
      <c r="C348" s="82" t="s">
        <v>159</v>
      </c>
      <c r="D348" s="73"/>
      <c r="E348" s="74"/>
      <c r="F348" s="73"/>
      <c r="G348" s="73"/>
      <c r="H348" s="71"/>
    </row>
    <row r="349" spans="1:8" ht="12.75">
      <c r="A349" s="67"/>
      <c r="B349" s="75" t="s">
        <v>32</v>
      </c>
      <c r="C349" s="84" t="s">
        <v>160</v>
      </c>
      <c r="D349" s="81">
        <v>1</v>
      </c>
      <c r="E349" s="80" t="s">
        <v>37</v>
      </c>
      <c r="F349" s="130"/>
      <c r="G349" s="130"/>
      <c r="H349" s="78">
        <f>SUM(F349,G349)*D349</f>
        <v>0</v>
      </c>
    </row>
    <row r="350" spans="1:8" ht="12.75">
      <c r="A350" s="67"/>
      <c r="B350" s="72">
        <v>3</v>
      </c>
      <c r="C350" s="82" t="s">
        <v>161</v>
      </c>
      <c r="D350" s="98"/>
      <c r="E350" s="88"/>
      <c r="F350" s="73"/>
      <c r="G350" s="73"/>
      <c r="H350" s="71"/>
    </row>
    <row r="351" spans="1:8" ht="12.75">
      <c r="A351" s="67"/>
      <c r="B351" s="75" t="s">
        <v>64</v>
      </c>
      <c r="C351" s="99" t="s">
        <v>162</v>
      </c>
      <c r="D351" s="81">
        <v>1</v>
      </c>
      <c r="E351" s="80" t="s">
        <v>57</v>
      </c>
      <c r="F351" s="29"/>
      <c r="G351" s="29"/>
      <c r="H351" s="78">
        <f>SUM(F351,G351)*D351</f>
        <v>0</v>
      </c>
    </row>
    <row r="352" spans="1:8" ht="12.75">
      <c r="A352" s="67"/>
      <c r="B352" s="75" t="s">
        <v>141</v>
      </c>
      <c r="C352" s="99" t="s">
        <v>246</v>
      </c>
      <c r="D352" s="81">
        <v>1</v>
      </c>
      <c r="E352" s="80" t="s">
        <v>57</v>
      </c>
      <c r="F352" s="29"/>
      <c r="G352" s="29"/>
      <c r="H352" s="78">
        <f>SUM(F352,G352)*D352</f>
        <v>0</v>
      </c>
    </row>
    <row r="353" spans="1:8" ht="12.75">
      <c r="A353" s="67"/>
      <c r="B353" s="72">
        <v>4</v>
      </c>
      <c r="C353" s="82" t="s">
        <v>163</v>
      </c>
      <c r="D353" s="98"/>
      <c r="E353" s="74"/>
      <c r="F353" s="73"/>
      <c r="G353" s="73"/>
      <c r="H353" s="71"/>
    </row>
    <row r="354" spans="1:8" ht="12.75">
      <c r="A354" s="67"/>
      <c r="B354" s="75" t="s">
        <v>72</v>
      </c>
      <c r="C354" s="99" t="s">
        <v>164</v>
      </c>
      <c r="D354" s="81">
        <v>1</v>
      </c>
      <c r="E354" s="80" t="s">
        <v>57</v>
      </c>
      <c r="F354" s="130"/>
      <c r="G354" s="130"/>
      <c r="H354" s="78">
        <f>SUM(F354,G354)*D354</f>
        <v>0</v>
      </c>
    </row>
    <row r="355" spans="1:8" ht="12.75">
      <c r="A355" s="67"/>
      <c r="B355" s="75" t="s">
        <v>74</v>
      </c>
      <c r="C355" s="99" t="s">
        <v>246</v>
      </c>
      <c r="D355" s="81">
        <v>1</v>
      </c>
      <c r="E355" s="80" t="s">
        <v>57</v>
      </c>
      <c r="F355" s="130"/>
      <c r="G355" s="130"/>
      <c r="H355" s="78">
        <f>SUM(F355,G355)*D355</f>
        <v>0</v>
      </c>
    </row>
    <row r="356" spans="1:8" ht="12.75">
      <c r="A356" s="67"/>
      <c r="B356" s="75"/>
      <c r="C356" s="100" t="s">
        <v>165</v>
      </c>
      <c r="D356" s="81"/>
      <c r="E356" s="80"/>
      <c r="F356" s="59"/>
      <c r="G356" s="59"/>
      <c r="H356" s="71">
        <f>SUM(H343:H355)</f>
        <v>0</v>
      </c>
    </row>
    <row r="357" spans="1:8" ht="12.75">
      <c r="A357" s="67"/>
      <c r="B357" s="101" t="s">
        <v>166</v>
      </c>
      <c r="C357" s="102" t="s">
        <v>167</v>
      </c>
      <c r="D357" s="103"/>
      <c r="E357" s="104"/>
      <c r="F357" s="105"/>
      <c r="G357" s="105"/>
      <c r="H357" s="106"/>
    </row>
    <row r="358" spans="1:8" ht="12.75">
      <c r="A358" s="67"/>
      <c r="B358" s="104">
        <v>1</v>
      </c>
      <c r="C358" s="102" t="s">
        <v>168</v>
      </c>
      <c r="D358" s="103"/>
      <c r="E358" s="104"/>
      <c r="F358" s="105"/>
      <c r="G358" s="105"/>
      <c r="H358" s="71"/>
    </row>
    <row r="359" spans="1:8" ht="12.75">
      <c r="A359" s="67"/>
      <c r="B359" s="107" t="s">
        <v>30</v>
      </c>
      <c r="C359" s="99" t="s">
        <v>169</v>
      </c>
      <c r="D359" s="81">
        <v>1</v>
      </c>
      <c r="E359" s="80" t="s">
        <v>57</v>
      </c>
      <c r="F359" s="29"/>
      <c r="G359" s="29"/>
      <c r="H359" s="78">
        <f>SUM(F359,G359)*D359</f>
        <v>0</v>
      </c>
    </row>
    <row r="360" spans="1:8" ht="12.75">
      <c r="A360" s="67"/>
      <c r="B360" s="107" t="s">
        <v>36</v>
      </c>
      <c r="C360" s="108" t="s">
        <v>238</v>
      </c>
      <c r="D360" s="81">
        <v>1</v>
      </c>
      <c r="E360" s="80" t="s">
        <v>57</v>
      </c>
      <c r="F360" s="29"/>
      <c r="G360" s="29"/>
      <c r="H360" s="78">
        <f>SUM(F360,G360)*D360</f>
        <v>0</v>
      </c>
    </row>
    <row r="361" spans="1:8" ht="12.75">
      <c r="A361" s="67"/>
      <c r="B361" s="107"/>
      <c r="C361" s="82" t="s">
        <v>170</v>
      </c>
      <c r="D361" s="103"/>
      <c r="E361" s="104"/>
      <c r="F361" s="105"/>
      <c r="G361" s="105"/>
      <c r="H361" s="106">
        <f>SUM(H358:H360)</f>
        <v>0</v>
      </c>
    </row>
    <row r="362" spans="1:8" ht="12.75">
      <c r="A362" s="67"/>
      <c r="B362" s="107"/>
      <c r="C362" s="109" t="s">
        <v>278</v>
      </c>
      <c r="D362" s="83"/>
      <c r="E362" s="110"/>
      <c r="F362" s="105">
        <f>SUMPRODUCT(F261:F361,D261:D361)</f>
        <v>0</v>
      </c>
      <c r="G362" s="105">
        <f>SUMPRODUCT(G261:G361,D261:D361)</f>
        <v>0</v>
      </c>
      <c r="H362" s="111">
        <f>F362+G362</f>
        <v>0</v>
      </c>
    </row>
    <row r="363" spans="1:8" ht="12.75">
      <c r="A363" s="61"/>
      <c r="B363" s="62" t="s">
        <v>287</v>
      </c>
      <c r="C363" s="63" t="s">
        <v>309</v>
      </c>
      <c r="D363" s="64"/>
      <c r="E363" s="65"/>
      <c r="F363" s="64"/>
      <c r="G363" s="64"/>
      <c r="H363" s="66"/>
    </row>
    <row r="364" spans="1:8" ht="12.75">
      <c r="A364" s="67"/>
      <c r="B364" s="68" t="s">
        <v>27</v>
      </c>
      <c r="C364" s="69" t="s">
        <v>56</v>
      </c>
      <c r="D364" s="59"/>
      <c r="E364" s="70"/>
      <c r="F364" s="59"/>
      <c r="G364" s="59"/>
      <c r="H364" s="71"/>
    </row>
    <row r="365" spans="1:8" ht="12.75">
      <c r="A365" s="67"/>
      <c r="B365" s="72">
        <v>1</v>
      </c>
      <c r="C365" s="69" t="s">
        <v>45</v>
      </c>
      <c r="D365" s="73"/>
      <c r="E365" s="74"/>
      <c r="F365" s="73"/>
      <c r="G365" s="73"/>
      <c r="H365" s="71"/>
    </row>
    <row r="366" spans="1:8" ht="12.75">
      <c r="A366" s="67"/>
      <c r="B366" s="75" t="s">
        <v>30</v>
      </c>
      <c r="C366" s="76" t="s">
        <v>58</v>
      </c>
      <c r="D366" s="59"/>
      <c r="E366" s="77"/>
      <c r="F366" s="59"/>
      <c r="G366" s="59"/>
      <c r="H366" s="78"/>
    </row>
    <row r="367" spans="1:8" ht="12.75">
      <c r="A367" s="67"/>
      <c r="B367" s="75" t="s">
        <v>50</v>
      </c>
      <c r="C367" s="79" t="s">
        <v>60</v>
      </c>
      <c r="D367" s="59">
        <v>2</v>
      </c>
      <c r="E367" s="80" t="s">
        <v>48</v>
      </c>
      <c r="F367" s="59" t="s">
        <v>49</v>
      </c>
      <c r="G367" s="130"/>
      <c r="H367" s="78">
        <f>SUM(F367,G367)*D367</f>
        <v>0</v>
      </c>
    </row>
    <row r="368" spans="1:8" ht="12.75">
      <c r="A368" s="67"/>
      <c r="B368" s="75" t="s">
        <v>274</v>
      </c>
      <c r="C368" s="79" t="s">
        <v>100</v>
      </c>
      <c r="D368" s="59">
        <v>3.5</v>
      </c>
      <c r="E368" s="80" t="s">
        <v>48</v>
      </c>
      <c r="F368" s="59" t="s">
        <v>49</v>
      </c>
      <c r="G368" s="130"/>
      <c r="H368" s="78">
        <f>SUM(F368,G368)*D368</f>
        <v>0</v>
      </c>
    </row>
    <row r="369" spans="1:8" ht="12.75">
      <c r="A369" s="67"/>
      <c r="B369" s="75" t="s">
        <v>276</v>
      </c>
      <c r="C369" s="79" t="s">
        <v>171</v>
      </c>
      <c r="D369" s="81">
        <v>15</v>
      </c>
      <c r="E369" s="80" t="s">
        <v>48</v>
      </c>
      <c r="F369" s="59" t="s">
        <v>49</v>
      </c>
      <c r="G369" s="130"/>
      <c r="H369" s="78">
        <f>SUM(F369,G369)*D369</f>
        <v>0</v>
      </c>
    </row>
    <row r="370" spans="1:8" ht="12.75">
      <c r="A370" s="67"/>
      <c r="B370" s="75" t="s">
        <v>292</v>
      </c>
      <c r="C370" s="79" t="s">
        <v>104</v>
      </c>
      <c r="D370" s="59">
        <v>19</v>
      </c>
      <c r="E370" s="80" t="s">
        <v>48</v>
      </c>
      <c r="F370" s="59" t="s">
        <v>49</v>
      </c>
      <c r="G370" s="130"/>
      <c r="H370" s="78">
        <f>SUM(F370,G370)*D370</f>
        <v>0</v>
      </c>
    </row>
    <row r="371" spans="1:8" ht="12.75">
      <c r="A371" s="67"/>
      <c r="B371" s="75" t="s">
        <v>36</v>
      </c>
      <c r="C371" s="76" t="s">
        <v>47</v>
      </c>
      <c r="D371" s="59"/>
      <c r="E371" s="77"/>
      <c r="F371" s="59"/>
      <c r="G371" s="59"/>
      <c r="H371" s="78"/>
    </row>
    <row r="372" spans="1:8" ht="12.75">
      <c r="A372" s="67"/>
      <c r="B372" s="75" t="s">
        <v>294</v>
      </c>
      <c r="C372" s="76" t="s">
        <v>194</v>
      </c>
      <c r="D372" s="59">
        <v>7.5</v>
      </c>
      <c r="E372" s="80" t="s">
        <v>94</v>
      </c>
      <c r="F372" s="59" t="s">
        <v>49</v>
      </c>
      <c r="G372" s="130"/>
      <c r="H372" s="78">
        <f aca="true" t="shared" si="11" ref="H372:H377">SUM(F372,G372)*D372</f>
        <v>0</v>
      </c>
    </row>
    <row r="373" spans="1:8" ht="12.75">
      <c r="A373" s="67"/>
      <c r="B373" s="75" t="s">
        <v>295</v>
      </c>
      <c r="C373" s="76" t="s">
        <v>105</v>
      </c>
      <c r="D373" s="59">
        <v>1</v>
      </c>
      <c r="E373" s="80" t="s">
        <v>37</v>
      </c>
      <c r="F373" s="59" t="s">
        <v>49</v>
      </c>
      <c r="G373" s="130"/>
      <c r="H373" s="78">
        <f>SUM(F373,G373)*D373</f>
        <v>0</v>
      </c>
    </row>
    <row r="374" spans="1:8" ht="12.75">
      <c r="A374" s="67"/>
      <c r="B374" s="75" t="s">
        <v>296</v>
      </c>
      <c r="C374" s="76" t="s">
        <v>106</v>
      </c>
      <c r="D374" s="59">
        <v>1</v>
      </c>
      <c r="E374" s="80" t="s">
        <v>57</v>
      </c>
      <c r="F374" s="130"/>
      <c r="G374" s="130"/>
      <c r="H374" s="78">
        <f t="shared" si="11"/>
        <v>0</v>
      </c>
    </row>
    <row r="375" spans="1:8" ht="12.75">
      <c r="A375" s="67"/>
      <c r="B375" s="75" t="s">
        <v>297</v>
      </c>
      <c r="C375" s="76" t="s">
        <v>107</v>
      </c>
      <c r="D375" s="59">
        <v>1</v>
      </c>
      <c r="E375" s="80" t="s">
        <v>57</v>
      </c>
      <c r="F375" s="59" t="s">
        <v>49</v>
      </c>
      <c r="G375" s="130"/>
      <c r="H375" s="78">
        <f t="shared" si="11"/>
        <v>0</v>
      </c>
    </row>
    <row r="376" spans="1:8" ht="12.75">
      <c r="A376" s="67"/>
      <c r="B376" s="75" t="s">
        <v>298</v>
      </c>
      <c r="C376" s="76" t="s">
        <v>109</v>
      </c>
      <c r="D376" s="59">
        <v>1</v>
      </c>
      <c r="E376" s="80" t="s">
        <v>57</v>
      </c>
      <c r="F376" s="59" t="s">
        <v>49</v>
      </c>
      <c r="G376" s="130"/>
      <c r="H376" s="78">
        <f t="shared" si="11"/>
        <v>0</v>
      </c>
    </row>
    <row r="377" spans="1:8" ht="12.75">
      <c r="A377" s="67"/>
      <c r="B377" s="75" t="s">
        <v>299</v>
      </c>
      <c r="C377" s="76" t="s">
        <v>110</v>
      </c>
      <c r="D377" s="59">
        <v>2</v>
      </c>
      <c r="E377" s="80" t="s">
        <v>57</v>
      </c>
      <c r="F377" s="59" t="s">
        <v>49</v>
      </c>
      <c r="G377" s="130"/>
      <c r="H377" s="78">
        <f t="shared" si="11"/>
        <v>0</v>
      </c>
    </row>
    <row r="378" spans="1:8" ht="12.75">
      <c r="A378" s="67"/>
      <c r="B378" s="75" t="s">
        <v>98</v>
      </c>
      <c r="C378" s="76" t="s">
        <v>111</v>
      </c>
      <c r="D378" s="59"/>
      <c r="E378" s="77"/>
      <c r="F378" s="59"/>
      <c r="G378" s="59"/>
      <c r="H378" s="78"/>
    </row>
    <row r="379" spans="1:8" ht="12.75">
      <c r="A379" s="67"/>
      <c r="B379" s="75" t="s">
        <v>300</v>
      </c>
      <c r="C379" s="76" t="s">
        <v>195</v>
      </c>
      <c r="D379" s="59">
        <v>1</v>
      </c>
      <c r="E379" s="80" t="s">
        <v>37</v>
      </c>
      <c r="F379" s="59" t="s">
        <v>49</v>
      </c>
      <c r="G379" s="130"/>
      <c r="H379" s="78">
        <f>SUM(F379,G379)*D379</f>
        <v>0</v>
      </c>
    </row>
    <row r="380" spans="1:8" ht="12.75">
      <c r="A380" s="67"/>
      <c r="B380" s="75" t="s">
        <v>310</v>
      </c>
      <c r="C380" s="76" t="s">
        <v>174</v>
      </c>
      <c r="D380" s="59">
        <v>1</v>
      </c>
      <c r="E380" s="80" t="s">
        <v>37</v>
      </c>
      <c r="F380" s="59" t="s">
        <v>49</v>
      </c>
      <c r="G380" s="130"/>
      <c r="H380" s="78">
        <f>SUM(F380,G380)*D380</f>
        <v>0</v>
      </c>
    </row>
    <row r="381" spans="1:8" ht="12.75">
      <c r="A381" s="67"/>
      <c r="B381" s="75" t="s">
        <v>153</v>
      </c>
      <c r="C381" s="79" t="s">
        <v>62</v>
      </c>
      <c r="D381" s="59">
        <v>18</v>
      </c>
      <c r="E381" s="80" t="s">
        <v>63</v>
      </c>
      <c r="F381" s="130"/>
      <c r="G381" s="130"/>
      <c r="H381" s="78">
        <f>SUM(F381,G381)*D381</f>
        <v>0</v>
      </c>
    </row>
    <row r="382" spans="1:8" ht="12.75">
      <c r="A382" s="67"/>
      <c r="B382" s="75" t="s">
        <v>155</v>
      </c>
      <c r="C382" s="79" t="s">
        <v>112</v>
      </c>
      <c r="D382" s="59">
        <v>1</v>
      </c>
      <c r="E382" s="70" t="s">
        <v>57</v>
      </c>
      <c r="F382" s="130"/>
      <c r="G382" s="130"/>
      <c r="H382" s="78">
        <f>SUM(F382,G382)*D382</f>
        <v>0</v>
      </c>
    </row>
    <row r="383" spans="1:8" ht="12.75">
      <c r="A383" s="67"/>
      <c r="B383" s="75" t="s">
        <v>157</v>
      </c>
      <c r="C383" s="79" t="s">
        <v>113</v>
      </c>
      <c r="D383" s="59">
        <v>1</v>
      </c>
      <c r="E383" s="70" t="s">
        <v>57</v>
      </c>
      <c r="F383" s="130"/>
      <c r="G383" s="130"/>
      <c r="H383" s="78">
        <f>SUM(F383,G383)*D383</f>
        <v>0</v>
      </c>
    </row>
    <row r="384" spans="1:8" ht="12.75">
      <c r="A384" s="67"/>
      <c r="B384" s="72">
        <v>2</v>
      </c>
      <c r="C384" s="82" t="s">
        <v>175</v>
      </c>
      <c r="D384" s="73"/>
      <c r="E384" s="74"/>
      <c r="F384" s="73"/>
      <c r="G384" s="73"/>
      <c r="H384" s="71"/>
    </row>
    <row r="385" spans="1:8" ht="12.75">
      <c r="A385" s="67"/>
      <c r="B385" s="75" t="s">
        <v>32</v>
      </c>
      <c r="C385" s="79" t="s">
        <v>176</v>
      </c>
      <c r="D385" s="73"/>
      <c r="E385" s="70"/>
      <c r="F385" s="59"/>
      <c r="G385" s="59"/>
      <c r="H385" s="78"/>
    </row>
    <row r="386" spans="1:8" ht="25.5">
      <c r="A386" s="67"/>
      <c r="B386" s="75" t="s">
        <v>59</v>
      </c>
      <c r="C386" s="76" t="s">
        <v>196</v>
      </c>
      <c r="D386" s="59">
        <v>0.12</v>
      </c>
      <c r="E386" s="80" t="s">
        <v>63</v>
      </c>
      <c r="F386" s="130"/>
      <c r="G386" s="130"/>
      <c r="H386" s="78">
        <f>SUM(F386,G386)*D386</f>
        <v>0</v>
      </c>
    </row>
    <row r="387" spans="1:8" ht="12.75">
      <c r="A387" s="67"/>
      <c r="B387" s="72">
        <v>3</v>
      </c>
      <c r="C387" s="82" t="s">
        <v>114</v>
      </c>
      <c r="D387" s="73"/>
      <c r="E387" s="74"/>
      <c r="F387" s="73"/>
      <c r="G387" s="73"/>
      <c r="H387" s="71"/>
    </row>
    <row r="388" spans="1:8" ht="12.75">
      <c r="A388" s="67"/>
      <c r="B388" s="75" t="s">
        <v>64</v>
      </c>
      <c r="C388" s="79" t="s">
        <v>115</v>
      </c>
      <c r="D388" s="81">
        <v>1.5</v>
      </c>
      <c r="E388" s="80" t="s">
        <v>48</v>
      </c>
      <c r="F388" s="130"/>
      <c r="G388" s="130"/>
      <c r="H388" s="78">
        <f>SUM(F388,G388)*D388</f>
        <v>0</v>
      </c>
    </row>
    <row r="389" spans="1:8" ht="12.75">
      <c r="A389" s="67"/>
      <c r="B389" s="68">
        <v>4</v>
      </c>
      <c r="C389" s="69" t="s">
        <v>29</v>
      </c>
      <c r="D389" s="73"/>
      <c r="E389" s="74"/>
      <c r="F389" s="73"/>
      <c r="G389" s="73"/>
      <c r="H389" s="71"/>
    </row>
    <row r="390" spans="1:8" ht="12.75">
      <c r="A390" s="67"/>
      <c r="B390" s="75" t="s">
        <v>72</v>
      </c>
      <c r="C390" s="79" t="s">
        <v>65</v>
      </c>
      <c r="D390" s="59"/>
      <c r="E390" s="70" t="s">
        <v>66</v>
      </c>
      <c r="F390" s="59"/>
      <c r="G390" s="59"/>
      <c r="H390" s="78"/>
    </row>
    <row r="391" spans="1:8" ht="12.75">
      <c r="A391" s="67"/>
      <c r="B391" s="75" t="s">
        <v>178</v>
      </c>
      <c r="C391" s="79" t="s">
        <v>116</v>
      </c>
      <c r="D391" s="81">
        <v>30</v>
      </c>
      <c r="E391" s="80" t="s">
        <v>48</v>
      </c>
      <c r="F391" s="130"/>
      <c r="G391" s="130"/>
      <c r="H391" s="78">
        <f aca="true" t="shared" si="12" ref="H391:H396">SUM(F391,G391)*D391</f>
        <v>0</v>
      </c>
    </row>
    <row r="392" spans="1:8" ht="12.75">
      <c r="A392" s="67"/>
      <c r="B392" s="75" t="s">
        <v>180</v>
      </c>
      <c r="C392" s="79" t="s">
        <v>118</v>
      </c>
      <c r="D392" s="81">
        <v>3.3</v>
      </c>
      <c r="E392" s="80" t="s">
        <v>48</v>
      </c>
      <c r="F392" s="130"/>
      <c r="G392" s="130"/>
      <c r="H392" s="78">
        <f t="shared" si="12"/>
        <v>0</v>
      </c>
    </row>
    <row r="393" spans="1:8" ht="12.75">
      <c r="A393" s="67"/>
      <c r="B393" s="75" t="s">
        <v>181</v>
      </c>
      <c r="C393" s="79" t="s">
        <v>197</v>
      </c>
      <c r="D393" s="81">
        <v>5</v>
      </c>
      <c r="E393" s="80" t="s">
        <v>48</v>
      </c>
      <c r="F393" s="130"/>
      <c r="G393" s="130"/>
      <c r="H393" s="78">
        <f>SUM(F393,G393)*D393</f>
        <v>0</v>
      </c>
    </row>
    <row r="394" spans="1:8" ht="12.75">
      <c r="A394" s="67"/>
      <c r="B394" s="75" t="s">
        <v>183</v>
      </c>
      <c r="C394" s="79" t="s">
        <v>182</v>
      </c>
      <c r="D394" s="83">
        <v>4.3</v>
      </c>
      <c r="E394" s="80" t="s">
        <v>48</v>
      </c>
      <c r="F394" s="131"/>
      <c r="G394" s="130"/>
      <c r="H394" s="78">
        <f>SUM(F394,G394)*D394</f>
        <v>0</v>
      </c>
    </row>
    <row r="395" spans="1:8" ht="12.75">
      <c r="A395" s="67"/>
      <c r="B395" s="75" t="s">
        <v>184</v>
      </c>
      <c r="C395" s="84" t="s">
        <v>68</v>
      </c>
      <c r="D395" s="81">
        <v>33</v>
      </c>
      <c r="E395" s="80" t="s">
        <v>37</v>
      </c>
      <c r="F395" s="130"/>
      <c r="G395" s="130"/>
      <c r="H395" s="78">
        <f t="shared" si="12"/>
        <v>0</v>
      </c>
    </row>
    <row r="396" spans="1:8" ht="12.75">
      <c r="A396" s="67"/>
      <c r="B396" s="75" t="s">
        <v>185</v>
      </c>
      <c r="C396" s="85" t="s">
        <v>240</v>
      </c>
      <c r="D396" s="59">
        <v>17</v>
      </c>
      <c r="E396" s="70" t="s">
        <v>37</v>
      </c>
      <c r="F396" s="130"/>
      <c r="G396" s="130"/>
      <c r="H396" s="78">
        <f t="shared" si="12"/>
        <v>0</v>
      </c>
    </row>
    <row r="397" spans="1:8" ht="12.75">
      <c r="A397" s="67"/>
      <c r="B397" s="75" t="s">
        <v>301</v>
      </c>
      <c r="C397" s="85" t="s">
        <v>241</v>
      </c>
      <c r="D397" s="59">
        <v>22</v>
      </c>
      <c r="E397" s="70" t="s">
        <v>37</v>
      </c>
      <c r="F397" s="130"/>
      <c r="G397" s="130"/>
      <c r="H397" s="78">
        <f>SUM(F397,G397)*D397</f>
        <v>0</v>
      </c>
    </row>
    <row r="398" spans="1:8" ht="12.75">
      <c r="A398" s="67"/>
      <c r="B398" s="75" t="s">
        <v>74</v>
      </c>
      <c r="C398" s="79" t="s">
        <v>96</v>
      </c>
      <c r="D398" s="81">
        <v>1</v>
      </c>
      <c r="E398" s="80" t="s">
        <v>94</v>
      </c>
      <c r="F398" s="130"/>
      <c r="G398" s="130"/>
      <c r="H398" s="78">
        <f>SUM(F398,G398)*D398</f>
        <v>0</v>
      </c>
    </row>
    <row r="399" spans="1:8" ht="12.75">
      <c r="A399" s="67"/>
      <c r="B399" s="75" t="s">
        <v>76</v>
      </c>
      <c r="C399" s="79" t="s">
        <v>186</v>
      </c>
      <c r="D399" s="81">
        <v>6.5</v>
      </c>
      <c r="E399" s="80" t="s">
        <v>94</v>
      </c>
      <c r="F399" s="130"/>
      <c r="G399" s="130"/>
      <c r="H399" s="78">
        <f>SUM(F399,G399)*D399</f>
        <v>0</v>
      </c>
    </row>
    <row r="400" spans="1:8" ht="12.75">
      <c r="A400" s="67"/>
      <c r="B400" s="68">
        <v>5</v>
      </c>
      <c r="C400" s="82" t="s">
        <v>71</v>
      </c>
      <c r="D400" s="73"/>
      <c r="E400" s="74"/>
      <c r="F400" s="73"/>
      <c r="G400" s="73"/>
      <c r="H400" s="71"/>
    </row>
    <row r="401" spans="1:8" ht="12.75">
      <c r="A401" s="67"/>
      <c r="B401" s="75" t="s">
        <v>79</v>
      </c>
      <c r="C401" s="79" t="s">
        <v>73</v>
      </c>
      <c r="D401" s="81">
        <v>3</v>
      </c>
      <c r="E401" s="80" t="s">
        <v>48</v>
      </c>
      <c r="F401" s="130"/>
      <c r="G401" s="130"/>
      <c r="H401" s="78">
        <f>SUM(G401,F401)*D401</f>
        <v>0</v>
      </c>
    </row>
    <row r="402" spans="1:8" ht="12.75">
      <c r="A402" s="67"/>
      <c r="B402" s="75" t="s">
        <v>122</v>
      </c>
      <c r="C402" s="79" t="s">
        <v>75</v>
      </c>
      <c r="D402" s="81">
        <v>3</v>
      </c>
      <c r="E402" s="80" t="s">
        <v>48</v>
      </c>
      <c r="F402" s="130"/>
      <c r="G402" s="130"/>
      <c r="H402" s="78">
        <f>SUM(G402,F402)*D402</f>
        <v>0</v>
      </c>
    </row>
    <row r="403" spans="1:8" ht="12.75">
      <c r="A403" s="67"/>
      <c r="B403" s="75" t="s">
        <v>123</v>
      </c>
      <c r="C403" s="79" t="s">
        <v>77</v>
      </c>
      <c r="D403" s="81">
        <v>3</v>
      </c>
      <c r="E403" s="80" t="s">
        <v>48</v>
      </c>
      <c r="F403" s="130"/>
      <c r="G403" s="130"/>
      <c r="H403" s="78">
        <f>SUM(G403,F403)*D403</f>
        <v>0</v>
      </c>
    </row>
    <row r="404" spans="1:8" ht="12.75">
      <c r="A404" s="67"/>
      <c r="B404" s="75" t="s">
        <v>252</v>
      </c>
      <c r="C404" s="79" t="s">
        <v>127</v>
      </c>
      <c r="D404" s="81">
        <v>18</v>
      </c>
      <c r="E404" s="80" t="s">
        <v>48</v>
      </c>
      <c r="F404" s="130"/>
      <c r="G404" s="130"/>
      <c r="H404" s="78">
        <f>SUM(F404,G404)*D404</f>
        <v>0</v>
      </c>
    </row>
    <row r="405" spans="1:8" ht="12.75">
      <c r="A405" s="67"/>
      <c r="B405" s="68">
        <v>6</v>
      </c>
      <c r="C405" s="69" t="s">
        <v>78</v>
      </c>
      <c r="D405" s="73"/>
      <c r="E405" s="74"/>
      <c r="F405" s="73"/>
      <c r="G405" s="73"/>
      <c r="H405" s="71"/>
    </row>
    <row r="406" spans="1:8" ht="12.75">
      <c r="A406" s="67"/>
      <c r="B406" s="86" t="s">
        <v>83</v>
      </c>
      <c r="C406" s="79" t="s">
        <v>128</v>
      </c>
      <c r="D406" s="59"/>
      <c r="E406" s="70"/>
      <c r="F406" s="59"/>
      <c r="G406" s="59"/>
      <c r="H406" s="78"/>
    </row>
    <row r="407" spans="1:8" ht="12.75">
      <c r="A407" s="67"/>
      <c r="B407" s="86" t="s">
        <v>85</v>
      </c>
      <c r="C407" s="79" t="s">
        <v>200</v>
      </c>
      <c r="D407" s="81">
        <v>1</v>
      </c>
      <c r="E407" s="80" t="s">
        <v>37</v>
      </c>
      <c r="F407" s="130"/>
      <c r="G407" s="130"/>
      <c r="H407" s="78">
        <f>SUM(F407,G407)*D407</f>
        <v>0</v>
      </c>
    </row>
    <row r="408" spans="1:8" ht="12.75">
      <c r="A408" s="67"/>
      <c r="B408" s="72">
        <v>7</v>
      </c>
      <c r="C408" s="69" t="s">
        <v>82</v>
      </c>
      <c r="D408" s="73"/>
      <c r="E408" s="74"/>
      <c r="F408" s="73"/>
      <c r="G408" s="73"/>
      <c r="H408" s="71"/>
    </row>
    <row r="409" spans="1:8" ht="12.75">
      <c r="A409" s="67"/>
      <c r="B409" s="75" t="s">
        <v>89</v>
      </c>
      <c r="C409" s="79" t="s">
        <v>131</v>
      </c>
      <c r="D409" s="59"/>
      <c r="E409" s="70"/>
      <c r="F409" s="59"/>
      <c r="G409" s="59"/>
      <c r="H409" s="78"/>
    </row>
    <row r="410" spans="1:8" ht="12.75">
      <c r="A410" s="67"/>
      <c r="B410" s="86" t="s">
        <v>129</v>
      </c>
      <c r="C410" s="79" t="s">
        <v>133</v>
      </c>
      <c r="D410" s="59">
        <v>1</v>
      </c>
      <c r="E410" s="80" t="s">
        <v>37</v>
      </c>
      <c r="F410" s="130"/>
      <c r="G410" s="130"/>
      <c r="H410" s="78">
        <f>SUM(F410,G410)*D410</f>
        <v>0</v>
      </c>
    </row>
    <row r="411" spans="1:8" ht="12.75">
      <c r="A411" s="67"/>
      <c r="B411" s="72">
        <v>8</v>
      </c>
      <c r="C411" s="82" t="s">
        <v>90</v>
      </c>
      <c r="D411" s="73"/>
      <c r="E411" s="74"/>
      <c r="F411" s="73"/>
      <c r="G411" s="73"/>
      <c r="H411" s="71"/>
    </row>
    <row r="412" spans="1:8" ht="12.75">
      <c r="A412" s="67"/>
      <c r="B412" s="75" t="s">
        <v>91</v>
      </c>
      <c r="C412" s="76" t="s">
        <v>135</v>
      </c>
      <c r="D412" s="81">
        <v>10</v>
      </c>
      <c r="E412" s="80" t="s">
        <v>48</v>
      </c>
      <c r="F412" s="131"/>
      <c r="G412" s="131"/>
      <c r="H412" s="78">
        <f>SUM(F412,G412)*D412</f>
        <v>0</v>
      </c>
    </row>
    <row r="413" spans="1:8" ht="12.75">
      <c r="A413" s="67"/>
      <c r="B413" s="75" t="s">
        <v>255</v>
      </c>
      <c r="C413" s="76" t="s">
        <v>187</v>
      </c>
      <c r="D413" s="81">
        <v>5</v>
      </c>
      <c r="E413" s="80" t="s">
        <v>48</v>
      </c>
      <c r="F413" s="131"/>
      <c r="G413" s="131"/>
      <c r="H413" s="78">
        <f>SUM(F413,G413)*D413</f>
        <v>0</v>
      </c>
    </row>
    <row r="414" spans="1:8" ht="12.75">
      <c r="A414" s="67"/>
      <c r="B414" s="75"/>
      <c r="C414" s="82" t="s">
        <v>35</v>
      </c>
      <c r="D414" s="59"/>
      <c r="E414" s="70"/>
      <c r="F414" s="59"/>
      <c r="G414" s="59"/>
      <c r="H414" s="71">
        <f>SUM(H365:H413)</f>
        <v>0</v>
      </c>
    </row>
    <row r="415" spans="1:8" ht="12.75">
      <c r="A415" s="67"/>
      <c r="B415" s="87" t="s">
        <v>51</v>
      </c>
      <c r="C415" s="89" t="s">
        <v>39</v>
      </c>
      <c r="D415" s="59"/>
      <c r="E415" s="70"/>
      <c r="F415" s="90"/>
      <c r="G415" s="90"/>
      <c r="H415" s="91"/>
    </row>
    <row r="416" spans="1:8" ht="12.75">
      <c r="A416" s="67"/>
      <c r="B416" s="68">
        <v>1</v>
      </c>
      <c r="C416" s="69" t="s">
        <v>191</v>
      </c>
      <c r="D416" s="73"/>
      <c r="E416" s="74"/>
      <c r="F416" s="73"/>
      <c r="G416" s="73"/>
      <c r="H416" s="71"/>
    </row>
    <row r="417" spans="1:8" ht="12.75">
      <c r="A417" s="67"/>
      <c r="B417" s="75" t="s">
        <v>30</v>
      </c>
      <c r="C417" s="79" t="s">
        <v>192</v>
      </c>
      <c r="D417" s="59"/>
      <c r="E417" s="70"/>
      <c r="F417" s="59"/>
      <c r="G417" s="59"/>
      <c r="H417" s="78"/>
    </row>
    <row r="418" spans="1:8" ht="12.75">
      <c r="A418" s="67"/>
      <c r="B418" s="75" t="s">
        <v>50</v>
      </c>
      <c r="C418" s="79" t="s">
        <v>193</v>
      </c>
      <c r="D418" s="59">
        <v>8</v>
      </c>
      <c r="E418" s="80" t="s">
        <v>94</v>
      </c>
      <c r="F418" s="130"/>
      <c r="G418" s="130"/>
      <c r="H418" s="78">
        <f>SUM(F418,G418)*D418</f>
        <v>0</v>
      </c>
    </row>
    <row r="419" spans="1:8" ht="12.75">
      <c r="A419" s="67"/>
      <c r="B419" s="72">
        <v>2</v>
      </c>
      <c r="C419" s="69" t="s">
        <v>40</v>
      </c>
      <c r="D419" s="73"/>
      <c r="E419" s="74"/>
      <c r="F419" s="73"/>
      <c r="G419" s="73"/>
      <c r="H419" s="71"/>
    </row>
    <row r="420" spans="1:8" ht="12.75">
      <c r="A420" s="67"/>
      <c r="B420" s="75" t="s">
        <v>32</v>
      </c>
      <c r="C420" s="79" t="s">
        <v>41</v>
      </c>
      <c r="D420" s="59">
        <v>1</v>
      </c>
      <c r="E420" s="80" t="s">
        <v>37</v>
      </c>
      <c r="F420" s="130"/>
      <c r="G420" s="130"/>
      <c r="H420" s="78">
        <f>SUM(F420,G420)*D420</f>
        <v>0</v>
      </c>
    </row>
    <row r="421" spans="1:8" ht="12.75">
      <c r="A421" s="67"/>
      <c r="B421" s="75" t="s">
        <v>46</v>
      </c>
      <c r="C421" s="85" t="s">
        <v>202</v>
      </c>
      <c r="D421" s="59">
        <v>4</v>
      </c>
      <c r="E421" s="80" t="s">
        <v>37</v>
      </c>
      <c r="F421" s="130"/>
      <c r="G421" s="130"/>
      <c r="H421" s="78">
        <f>SUM(F421,G421)*D421</f>
        <v>0</v>
      </c>
    </row>
    <row r="422" spans="1:8" ht="12.75">
      <c r="A422" s="67"/>
      <c r="B422" s="72">
        <v>3</v>
      </c>
      <c r="C422" s="69" t="s">
        <v>139</v>
      </c>
      <c r="D422" s="73"/>
      <c r="E422" s="74"/>
      <c r="F422" s="73"/>
      <c r="G422" s="73"/>
      <c r="H422" s="71"/>
    </row>
    <row r="423" spans="1:8" ht="12.75">
      <c r="A423" s="67"/>
      <c r="B423" s="75" t="s">
        <v>64</v>
      </c>
      <c r="C423" s="84" t="s">
        <v>140</v>
      </c>
      <c r="D423" s="59">
        <v>1</v>
      </c>
      <c r="E423" s="80" t="s">
        <v>37</v>
      </c>
      <c r="F423" s="130"/>
      <c r="G423" s="130"/>
      <c r="H423" s="78">
        <f>SUM(F423,G423)*D423</f>
        <v>0</v>
      </c>
    </row>
    <row r="424" spans="1:8" ht="12.75">
      <c r="A424" s="67"/>
      <c r="B424" s="75" t="s">
        <v>141</v>
      </c>
      <c r="C424" s="84" t="s">
        <v>142</v>
      </c>
      <c r="D424" s="59">
        <v>2</v>
      </c>
      <c r="E424" s="80" t="s">
        <v>37</v>
      </c>
      <c r="F424" s="130"/>
      <c r="G424" s="130"/>
      <c r="H424" s="78">
        <f>SUM(F424,G424)*D424</f>
        <v>0</v>
      </c>
    </row>
    <row r="425" spans="1:8" ht="12.75">
      <c r="A425" s="67"/>
      <c r="B425" s="75" t="s">
        <v>143</v>
      </c>
      <c r="C425" s="84" t="s">
        <v>203</v>
      </c>
      <c r="D425" s="59">
        <v>1</v>
      </c>
      <c r="E425" s="80" t="s">
        <v>37</v>
      </c>
      <c r="F425" s="130"/>
      <c r="G425" s="130"/>
      <c r="H425" s="78">
        <f>SUM(F425,G425)*D425</f>
        <v>0</v>
      </c>
    </row>
    <row r="426" spans="1:8" ht="12.75">
      <c r="A426" s="67"/>
      <c r="B426" s="75" t="s">
        <v>145</v>
      </c>
      <c r="C426" s="84" t="s">
        <v>144</v>
      </c>
      <c r="D426" s="59">
        <v>1</v>
      </c>
      <c r="E426" s="80" t="s">
        <v>37</v>
      </c>
      <c r="F426" s="130"/>
      <c r="G426" s="130"/>
      <c r="H426" s="78">
        <f>SUM(F426,G426)*D426</f>
        <v>0</v>
      </c>
    </row>
    <row r="427" spans="1:8" ht="12.75">
      <c r="A427" s="67"/>
      <c r="B427" s="75" t="s">
        <v>204</v>
      </c>
      <c r="C427" s="84" t="s">
        <v>146</v>
      </c>
      <c r="D427" s="59">
        <v>2</v>
      </c>
      <c r="E427" s="80" t="s">
        <v>37</v>
      </c>
      <c r="F427" s="130"/>
      <c r="G427" s="130"/>
      <c r="H427" s="78">
        <f>SUM(F427,G427)*D427</f>
        <v>0</v>
      </c>
    </row>
    <row r="428" spans="1:8" ht="12.75">
      <c r="A428" s="67"/>
      <c r="B428" s="68">
        <v>4</v>
      </c>
      <c r="C428" s="69" t="s">
        <v>31</v>
      </c>
      <c r="D428" s="73"/>
      <c r="E428" s="74"/>
      <c r="F428" s="73"/>
      <c r="G428" s="73"/>
      <c r="H428" s="71"/>
    </row>
    <row r="429" spans="1:8" ht="12.75">
      <c r="A429" s="67"/>
      <c r="B429" s="95" t="s">
        <v>72</v>
      </c>
      <c r="C429" s="76" t="s">
        <v>54</v>
      </c>
      <c r="D429" s="59">
        <v>150</v>
      </c>
      <c r="E429" s="70" t="s">
        <v>48</v>
      </c>
      <c r="F429" s="130"/>
      <c r="G429" s="130"/>
      <c r="H429" s="78">
        <f>SUM(F429,G429)*D429</f>
        <v>0</v>
      </c>
    </row>
    <row r="430" spans="1:8" ht="12.75">
      <c r="A430" s="67"/>
      <c r="B430" s="95" t="s">
        <v>74</v>
      </c>
      <c r="C430" s="76" t="s">
        <v>55</v>
      </c>
      <c r="D430" s="59">
        <v>150</v>
      </c>
      <c r="E430" s="70" t="s">
        <v>48</v>
      </c>
      <c r="F430" s="130"/>
      <c r="G430" s="130"/>
      <c r="H430" s="78">
        <f>SUM(F430,G430)*D430</f>
        <v>0</v>
      </c>
    </row>
    <row r="431" spans="1:8" ht="12.75">
      <c r="A431" s="67"/>
      <c r="B431" s="96"/>
      <c r="C431" s="97" t="s">
        <v>42</v>
      </c>
      <c r="D431" s="59"/>
      <c r="E431" s="70"/>
      <c r="F431" s="90"/>
      <c r="G431" s="90"/>
      <c r="H431" s="93">
        <f>SUM(H416:H430)</f>
        <v>0</v>
      </c>
    </row>
    <row r="432" spans="1:8" ht="12.75">
      <c r="A432" s="67"/>
      <c r="B432" s="72" t="s">
        <v>38</v>
      </c>
      <c r="C432" s="82" t="s">
        <v>148</v>
      </c>
      <c r="D432" s="98"/>
      <c r="E432" s="74"/>
      <c r="F432" s="73"/>
      <c r="G432" s="73"/>
      <c r="H432" s="71"/>
    </row>
    <row r="433" spans="1:8" ht="12.75">
      <c r="A433" s="67"/>
      <c r="B433" s="72">
        <v>1</v>
      </c>
      <c r="C433" s="82" t="s">
        <v>149</v>
      </c>
      <c r="D433" s="98"/>
      <c r="E433" s="74"/>
      <c r="F433" s="73"/>
      <c r="G433" s="73"/>
      <c r="H433" s="71"/>
    </row>
    <row r="434" spans="1:8" ht="12.75">
      <c r="A434" s="67"/>
      <c r="B434" s="75" t="s">
        <v>30</v>
      </c>
      <c r="C434" s="84" t="s">
        <v>150</v>
      </c>
      <c r="D434" s="81">
        <v>1</v>
      </c>
      <c r="E434" s="80" t="s">
        <v>37</v>
      </c>
      <c r="F434" s="130"/>
      <c r="G434" s="130"/>
      <c r="H434" s="78">
        <f aca="true" t="shared" si="13" ref="H434:H439">SUM(F434,G434)*D434</f>
        <v>0</v>
      </c>
    </row>
    <row r="435" spans="1:8" ht="12.75">
      <c r="A435" s="67"/>
      <c r="B435" s="75" t="s">
        <v>36</v>
      </c>
      <c r="C435" s="84" t="s">
        <v>151</v>
      </c>
      <c r="D435" s="81">
        <v>1</v>
      </c>
      <c r="E435" s="80" t="s">
        <v>37</v>
      </c>
      <c r="F435" s="130"/>
      <c r="G435" s="130"/>
      <c r="H435" s="78">
        <f t="shared" si="13"/>
        <v>0</v>
      </c>
    </row>
    <row r="436" spans="1:8" ht="12.75">
      <c r="A436" s="67"/>
      <c r="B436" s="75" t="s">
        <v>98</v>
      </c>
      <c r="C436" s="84" t="s">
        <v>152</v>
      </c>
      <c r="D436" s="81">
        <v>1</v>
      </c>
      <c r="E436" s="80" t="s">
        <v>37</v>
      </c>
      <c r="F436" s="130"/>
      <c r="G436" s="130"/>
      <c r="H436" s="78">
        <f t="shared" si="13"/>
        <v>0</v>
      </c>
    </row>
    <row r="437" spans="1:8" ht="12.75">
      <c r="A437" s="67"/>
      <c r="B437" s="75" t="s">
        <v>153</v>
      </c>
      <c r="C437" s="84" t="s">
        <v>154</v>
      </c>
      <c r="D437" s="81">
        <v>1</v>
      </c>
      <c r="E437" s="80" t="s">
        <v>37</v>
      </c>
      <c r="F437" s="130"/>
      <c r="G437" s="130"/>
      <c r="H437" s="78">
        <f t="shared" si="13"/>
        <v>0</v>
      </c>
    </row>
    <row r="438" spans="1:8" ht="12.75">
      <c r="A438" s="67"/>
      <c r="B438" s="75" t="s">
        <v>155</v>
      </c>
      <c r="C438" s="84" t="s">
        <v>156</v>
      </c>
      <c r="D438" s="81">
        <v>1</v>
      </c>
      <c r="E438" s="80" t="s">
        <v>37</v>
      </c>
      <c r="F438" s="130"/>
      <c r="G438" s="130"/>
      <c r="H438" s="78">
        <f t="shared" si="13"/>
        <v>0</v>
      </c>
    </row>
    <row r="439" spans="1:8" ht="12.75">
      <c r="A439" s="67"/>
      <c r="B439" s="75" t="s">
        <v>157</v>
      </c>
      <c r="C439" s="84" t="s">
        <v>158</v>
      </c>
      <c r="D439" s="81">
        <v>1</v>
      </c>
      <c r="E439" s="80" t="s">
        <v>37</v>
      </c>
      <c r="F439" s="130"/>
      <c r="G439" s="130"/>
      <c r="H439" s="78">
        <f t="shared" si="13"/>
        <v>0</v>
      </c>
    </row>
    <row r="440" spans="1:8" ht="12.75">
      <c r="A440" s="67"/>
      <c r="B440" s="72">
        <v>2</v>
      </c>
      <c r="C440" s="82" t="s">
        <v>159</v>
      </c>
      <c r="D440" s="73"/>
      <c r="E440" s="74"/>
      <c r="F440" s="73"/>
      <c r="G440" s="73"/>
      <c r="H440" s="71"/>
    </row>
    <row r="441" spans="1:8" ht="12.75">
      <c r="A441" s="67"/>
      <c r="B441" s="75" t="s">
        <v>32</v>
      </c>
      <c r="C441" s="84" t="s">
        <v>160</v>
      </c>
      <c r="D441" s="81">
        <v>1</v>
      </c>
      <c r="E441" s="80" t="s">
        <v>37</v>
      </c>
      <c r="F441" s="130"/>
      <c r="G441" s="130"/>
      <c r="H441" s="78">
        <f>SUM(F441,G441)*D441</f>
        <v>0</v>
      </c>
    </row>
    <row r="442" spans="1:8" ht="12.75">
      <c r="A442" s="67"/>
      <c r="B442" s="72">
        <v>3</v>
      </c>
      <c r="C442" s="82" t="s">
        <v>161</v>
      </c>
      <c r="D442" s="98"/>
      <c r="E442" s="88"/>
      <c r="F442" s="73"/>
      <c r="G442" s="73"/>
      <c r="H442" s="71"/>
    </row>
    <row r="443" spans="1:8" ht="12.75">
      <c r="A443" s="67"/>
      <c r="B443" s="75" t="s">
        <v>64</v>
      </c>
      <c r="C443" s="99" t="s">
        <v>162</v>
      </c>
      <c r="D443" s="81">
        <v>1</v>
      </c>
      <c r="E443" s="80" t="s">
        <v>57</v>
      </c>
      <c r="F443" s="29"/>
      <c r="G443" s="29"/>
      <c r="H443" s="78">
        <f>SUM(F443,G443)*D443</f>
        <v>0</v>
      </c>
    </row>
    <row r="444" spans="1:8" ht="12.75">
      <c r="A444" s="67"/>
      <c r="B444" s="72">
        <v>4</v>
      </c>
      <c r="C444" s="82" t="s">
        <v>163</v>
      </c>
      <c r="D444" s="98"/>
      <c r="E444" s="74"/>
      <c r="F444" s="73"/>
      <c r="G444" s="73"/>
      <c r="H444" s="71"/>
    </row>
    <row r="445" spans="1:8" ht="12.75">
      <c r="A445" s="67"/>
      <c r="B445" s="75" t="s">
        <v>72</v>
      </c>
      <c r="C445" s="99" t="s">
        <v>164</v>
      </c>
      <c r="D445" s="81">
        <v>1</v>
      </c>
      <c r="E445" s="80" t="s">
        <v>57</v>
      </c>
      <c r="F445" s="130"/>
      <c r="G445" s="130"/>
      <c r="H445" s="78">
        <f>SUM(F445,G445)*D445</f>
        <v>0</v>
      </c>
    </row>
    <row r="446" spans="1:8" ht="12.75">
      <c r="A446" s="67"/>
      <c r="B446" s="75"/>
      <c r="C446" s="100" t="s">
        <v>165</v>
      </c>
      <c r="D446" s="81"/>
      <c r="E446" s="80"/>
      <c r="F446" s="59"/>
      <c r="G446" s="59"/>
      <c r="H446" s="71">
        <f>SUM(H434:H445)</f>
        <v>0</v>
      </c>
    </row>
    <row r="447" spans="1:8" ht="12.75">
      <c r="A447" s="67"/>
      <c r="B447" s="101" t="s">
        <v>166</v>
      </c>
      <c r="C447" s="102" t="s">
        <v>167</v>
      </c>
      <c r="D447" s="103"/>
      <c r="E447" s="104"/>
      <c r="F447" s="105"/>
      <c r="G447" s="105"/>
      <c r="H447" s="106"/>
    </row>
    <row r="448" spans="1:8" ht="12.75">
      <c r="A448" s="67"/>
      <c r="B448" s="104">
        <v>1</v>
      </c>
      <c r="C448" s="102" t="s">
        <v>168</v>
      </c>
      <c r="D448" s="103"/>
      <c r="E448" s="104"/>
      <c r="F448" s="105"/>
      <c r="G448" s="105"/>
      <c r="H448" s="71"/>
    </row>
    <row r="449" spans="1:8" ht="12.75">
      <c r="A449" s="67"/>
      <c r="B449" s="107" t="s">
        <v>30</v>
      </c>
      <c r="C449" s="99" t="s">
        <v>169</v>
      </c>
      <c r="D449" s="81">
        <v>1</v>
      </c>
      <c r="E449" s="80" t="s">
        <v>57</v>
      </c>
      <c r="F449" s="29"/>
      <c r="G449" s="29"/>
      <c r="H449" s="78">
        <f>SUM(F449,G449)*D449</f>
        <v>0</v>
      </c>
    </row>
    <row r="450" spans="1:8" ht="12.75">
      <c r="A450" s="67"/>
      <c r="B450" s="107"/>
      <c r="C450" s="82" t="s">
        <v>170</v>
      </c>
      <c r="D450" s="103"/>
      <c r="E450" s="104"/>
      <c r="F450" s="105"/>
      <c r="G450" s="105"/>
      <c r="H450" s="106">
        <f>SUM(H448:H449)</f>
        <v>0</v>
      </c>
    </row>
    <row r="451" spans="1:8" ht="12.75">
      <c r="A451" s="67"/>
      <c r="B451" s="107"/>
      <c r="C451" s="112" t="s">
        <v>205</v>
      </c>
      <c r="D451" s="83"/>
      <c r="E451" s="110"/>
      <c r="F451" s="105">
        <f>SUMPRODUCT(F365:F450,D365:D450)</f>
        <v>0</v>
      </c>
      <c r="G451" s="105">
        <f>SUMPRODUCT(G365:G450,D365:D450)</f>
        <v>0</v>
      </c>
      <c r="H451" s="111">
        <f>F451+G451</f>
        <v>0</v>
      </c>
    </row>
    <row r="452" spans="1:8" ht="12.75">
      <c r="A452" s="61"/>
      <c r="B452" s="62" t="s">
        <v>288</v>
      </c>
      <c r="C452" s="63" t="s">
        <v>311</v>
      </c>
      <c r="D452" s="64"/>
      <c r="E452" s="65"/>
      <c r="F452" s="64"/>
      <c r="G452" s="64"/>
      <c r="H452" s="66"/>
    </row>
    <row r="453" spans="1:8" ht="12.75">
      <c r="A453" s="67"/>
      <c r="B453" s="72" t="s">
        <v>27</v>
      </c>
      <c r="C453" s="69" t="s">
        <v>28</v>
      </c>
      <c r="D453" s="81"/>
      <c r="E453" s="80"/>
      <c r="F453" s="59"/>
      <c r="G453" s="59"/>
      <c r="H453" s="78"/>
    </row>
    <row r="454" spans="1:9" s="3" customFormat="1" ht="12.75">
      <c r="A454" s="115"/>
      <c r="B454" s="75">
        <v>1</v>
      </c>
      <c r="C454" s="79" t="s">
        <v>29</v>
      </c>
      <c r="D454" s="81"/>
      <c r="E454" s="80"/>
      <c r="F454" s="59"/>
      <c r="G454" s="59"/>
      <c r="H454" s="78"/>
      <c r="I454" s="4"/>
    </row>
    <row r="455" spans="1:9" s="3" customFormat="1" ht="12.75">
      <c r="A455" s="115"/>
      <c r="B455" s="75" t="s">
        <v>30</v>
      </c>
      <c r="C455" s="79" t="s">
        <v>263</v>
      </c>
      <c r="D455" s="81">
        <v>10</v>
      </c>
      <c r="E455" s="70" t="s">
        <v>37</v>
      </c>
      <c r="F455" s="130"/>
      <c r="G455" s="130"/>
      <c r="H455" s="78">
        <f>D455*(F455+G455)</f>
        <v>0</v>
      </c>
      <c r="I455" s="4"/>
    </row>
    <row r="456" spans="1:9" s="3" customFormat="1" ht="12.75">
      <c r="A456" s="115"/>
      <c r="B456" s="75" t="s">
        <v>36</v>
      </c>
      <c r="C456" s="85" t="s">
        <v>264</v>
      </c>
      <c r="D456" s="59">
        <v>6</v>
      </c>
      <c r="E456" s="70" t="s">
        <v>37</v>
      </c>
      <c r="F456" s="130"/>
      <c r="G456" s="130"/>
      <c r="H456" s="78">
        <f>SUM(F456,G456)*D456</f>
        <v>0</v>
      </c>
      <c r="I456" s="4"/>
    </row>
    <row r="457" spans="1:9" s="3" customFormat="1" ht="12.75">
      <c r="A457" s="115"/>
      <c r="B457" s="75">
        <v>2</v>
      </c>
      <c r="C457" s="120" t="s">
        <v>31</v>
      </c>
      <c r="D457" s="81"/>
      <c r="E457" s="80"/>
      <c r="F457" s="59"/>
      <c r="G457" s="59"/>
      <c r="H457" s="78"/>
      <c r="I457" s="4"/>
    </row>
    <row r="458" spans="1:9" s="3" customFormat="1" ht="12.75">
      <c r="A458" s="115"/>
      <c r="B458" s="75" t="s">
        <v>32</v>
      </c>
      <c r="C458" s="79" t="s">
        <v>33</v>
      </c>
      <c r="D458" s="81">
        <v>1</v>
      </c>
      <c r="E458" s="80" t="s">
        <v>34</v>
      </c>
      <c r="F458" s="130"/>
      <c r="G458" s="130"/>
      <c r="H458" s="78">
        <f>D458*(F458+G458)</f>
        <v>0</v>
      </c>
      <c r="I458" s="4"/>
    </row>
    <row r="459" spans="1:8" ht="12.75">
      <c r="A459" s="67"/>
      <c r="B459" s="72"/>
      <c r="C459" s="82" t="s">
        <v>35</v>
      </c>
      <c r="D459" s="81"/>
      <c r="E459" s="80"/>
      <c r="F459" s="59"/>
      <c r="G459" s="59"/>
      <c r="H459" s="71">
        <f>SUM(H455+H458)</f>
        <v>0</v>
      </c>
    </row>
    <row r="460" spans="1:8" ht="12.75">
      <c r="A460" s="67"/>
      <c r="B460" s="72"/>
      <c r="C460" s="112" t="s">
        <v>44</v>
      </c>
      <c r="D460" s="83"/>
      <c r="E460" s="110"/>
      <c r="F460" s="105">
        <f>SUMPRODUCT(F455:F459,D455:D459)</f>
        <v>0</v>
      </c>
      <c r="G460" s="105">
        <f>SUMPRODUCT(G455:G459,D455:D459)</f>
        <v>0</v>
      </c>
      <c r="H460" s="111">
        <f>F460+G460</f>
        <v>0</v>
      </c>
    </row>
    <row r="461" spans="1:8" ht="12.75">
      <c r="A461" s="61"/>
      <c r="B461" s="62" t="s">
        <v>308</v>
      </c>
      <c r="C461" s="63" t="s">
        <v>312</v>
      </c>
      <c r="D461" s="64"/>
      <c r="E461" s="65"/>
      <c r="F461" s="64"/>
      <c r="G461" s="64"/>
      <c r="H461" s="66"/>
    </row>
    <row r="462" spans="1:8" ht="12.75">
      <c r="A462" s="67"/>
      <c r="B462" s="68" t="s">
        <v>27</v>
      </c>
      <c r="C462" s="69" t="s">
        <v>56</v>
      </c>
      <c r="D462" s="59"/>
      <c r="E462" s="70"/>
      <c r="F462" s="59"/>
      <c r="G462" s="59"/>
      <c r="H462" s="71"/>
    </row>
    <row r="463" spans="1:8" ht="12.75">
      <c r="A463" s="67"/>
      <c r="B463" s="72">
        <v>1</v>
      </c>
      <c r="C463" s="69" t="s">
        <v>45</v>
      </c>
      <c r="D463" s="73"/>
      <c r="E463" s="74"/>
      <c r="F463" s="73"/>
      <c r="G463" s="73"/>
      <c r="H463" s="71"/>
    </row>
    <row r="464" spans="1:8" ht="12.75">
      <c r="A464" s="67"/>
      <c r="B464" s="75" t="s">
        <v>30</v>
      </c>
      <c r="C464" s="76" t="s">
        <v>58</v>
      </c>
      <c r="D464" s="59"/>
      <c r="E464" s="77"/>
      <c r="F464" s="59"/>
      <c r="G464" s="59"/>
      <c r="H464" s="78"/>
    </row>
    <row r="465" spans="1:8" ht="12.75">
      <c r="A465" s="67"/>
      <c r="B465" s="75" t="s">
        <v>50</v>
      </c>
      <c r="C465" s="79" t="s">
        <v>60</v>
      </c>
      <c r="D465" s="59">
        <v>8</v>
      </c>
      <c r="E465" s="80" t="s">
        <v>48</v>
      </c>
      <c r="F465" s="59" t="s">
        <v>49</v>
      </c>
      <c r="G465" s="130"/>
      <c r="H465" s="78">
        <f>SUM(F465,G465)*D465</f>
        <v>0</v>
      </c>
    </row>
    <row r="466" spans="1:8" ht="12.75">
      <c r="A466" s="67"/>
      <c r="B466" s="75" t="s">
        <v>274</v>
      </c>
      <c r="C466" s="79" t="s">
        <v>100</v>
      </c>
      <c r="D466" s="59">
        <v>5</v>
      </c>
      <c r="E466" s="80" t="s">
        <v>48</v>
      </c>
      <c r="F466" s="59" t="s">
        <v>49</v>
      </c>
      <c r="G466" s="130"/>
      <c r="H466" s="78">
        <f>SUM(F466,G466)*D466</f>
        <v>0</v>
      </c>
    </row>
    <row r="467" spans="1:8" ht="12.75">
      <c r="A467" s="67"/>
      <c r="B467" s="75" t="s">
        <v>276</v>
      </c>
      <c r="C467" s="79" t="s">
        <v>102</v>
      </c>
      <c r="D467" s="81">
        <v>2</v>
      </c>
      <c r="E467" s="80" t="s">
        <v>48</v>
      </c>
      <c r="F467" s="59" t="s">
        <v>49</v>
      </c>
      <c r="G467" s="130"/>
      <c r="H467" s="78">
        <f>SUM(F467,G467)*D467</f>
        <v>0</v>
      </c>
    </row>
    <row r="468" spans="1:8" ht="12.75">
      <c r="A468" s="67"/>
      <c r="B468" s="75" t="s">
        <v>292</v>
      </c>
      <c r="C468" s="79" t="s">
        <v>206</v>
      </c>
      <c r="D468" s="59">
        <v>2.5</v>
      </c>
      <c r="E468" s="80" t="s">
        <v>48</v>
      </c>
      <c r="F468" s="59" t="s">
        <v>49</v>
      </c>
      <c r="G468" s="130"/>
      <c r="H468" s="78"/>
    </row>
    <row r="469" spans="1:8" ht="12.75">
      <c r="A469" s="67"/>
      <c r="B469" s="75" t="s">
        <v>293</v>
      </c>
      <c r="C469" s="79" t="s">
        <v>104</v>
      </c>
      <c r="D469" s="59">
        <v>12</v>
      </c>
      <c r="E469" s="80" t="s">
        <v>48</v>
      </c>
      <c r="F469" s="59" t="s">
        <v>49</v>
      </c>
      <c r="G469" s="130"/>
      <c r="H469" s="78">
        <f>SUM(F469,G469)*D469</f>
        <v>0</v>
      </c>
    </row>
    <row r="470" spans="1:8" ht="12.75">
      <c r="A470" s="67"/>
      <c r="B470" s="75" t="s">
        <v>36</v>
      </c>
      <c r="C470" s="76" t="s">
        <v>47</v>
      </c>
      <c r="D470" s="59"/>
      <c r="E470" s="77"/>
      <c r="F470" s="59"/>
      <c r="G470" s="59"/>
      <c r="H470" s="78"/>
    </row>
    <row r="471" spans="1:8" ht="12.75">
      <c r="A471" s="67"/>
      <c r="B471" s="75" t="s">
        <v>294</v>
      </c>
      <c r="C471" s="76" t="s">
        <v>207</v>
      </c>
      <c r="D471" s="59">
        <v>17</v>
      </c>
      <c r="E471" s="80" t="s">
        <v>48</v>
      </c>
      <c r="F471" s="59" t="s">
        <v>49</v>
      </c>
      <c r="G471" s="130"/>
      <c r="H471" s="78">
        <f aca="true" t="shared" si="14" ref="H471:H478">SUM(F471,G471)*D471</f>
        <v>0</v>
      </c>
    </row>
    <row r="472" spans="1:8" ht="12.75">
      <c r="A472" s="67"/>
      <c r="B472" s="75" t="s">
        <v>295</v>
      </c>
      <c r="C472" s="76" t="s">
        <v>208</v>
      </c>
      <c r="D472" s="59">
        <v>15</v>
      </c>
      <c r="E472" s="80" t="s">
        <v>48</v>
      </c>
      <c r="F472" s="59" t="s">
        <v>49</v>
      </c>
      <c r="G472" s="130"/>
      <c r="H472" s="78">
        <f t="shared" si="14"/>
        <v>0</v>
      </c>
    </row>
    <row r="473" spans="1:8" ht="12.75">
      <c r="A473" s="67"/>
      <c r="B473" s="75" t="s">
        <v>296</v>
      </c>
      <c r="C473" s="76" t="s">
        <v>209</v>
      </c>
      <c r="D473" s="59">
        <v>1</v>
      </c>
      <c r="E473" s="80" t="s">
        <v>94</v>
      </c>
      <c r="F473" s="59" t="s">
        <v>49</v>
      </c>
      <c r="G473" s="130"/>
      <c r="H473" s="78">
        <f t="shared" si="14"/>
        <v>0</v>
      </c>
    </row>
    <row r="474" spans="1:8" ht="12.75">
      <c r="A474" s="67"/>
      <c r="B474" s="75" t="s">
        <v>297</v>
      </c>
      <c r="C474" s="76" t="s">
        <v>105</v>
      </c>
      <c r="D474" s="59">
        <v>2</v>
      </c>
      <c r="E474" s="80" t="s">
        <v>37</v>
      </c>
      <c r="F474" s="59" t="s">
        <v>49</v>
      </c>
      <c r="G474" s="130"/>
      <c r="H474" s="78">
        <f>SUM(F474,G474)*D474</f>
        <v>0</v>
      </c>
    </row>
    <row r="475" spans="1:8" ht="12.75">
      <c r="A475" s="67"/>
      <c r="B475" s="75" t="s">
        <v>298</v>
      </c>
      <c r="C475" s="76" t="s">
        <v>106</v>
      </c>
      <c r="D475" s="59">
        <v>1</v>
      </c>
      <c r="E475" s="80" t="s">
        <v>57</v>
      </c>
      <c r="F475" s="130"/>
      <c r="G475" s="130"/>
      <c r="H475" s="78">
        <f t="shared" si="14"/>
        <v>0</v>
      </c>
    </row>
    <row r="476" spans="1:8" ht="12.75">
      <c r="A476" s="67"/>
      <c r="B476" s="75" t="s">
        <v>299</v>
      </c>
      <c r="C476" s="76" t="s">
        <v>107</v>
      </c>
      <c r="D476" s="59">
        <v>1</v>
      </c>
      <c r="E476" s="80" t="s">
        <v>57</v>
      </c>
      <c r="F476" s="59" t="s">
        <v>49</v>
      </c>
      <c r="G476" s="130"/>
      <c r="H476" s="78">
        <f t="shared" si="14"/>
        <v>0</v>
      </c>
    </row>
    <row r="477" spans="1:8" ht="12.75">
      <c r="A477" s="67"/>
      <c r="B477" s="75" t="s">
        <v>313</v>
      </c>
      <c r="C477" s="76" t="s">
        <v>109</v>
      </c>
      <c r="D477" s="59">
        <v>1</v>
      </c>
      <c r="E477" s="80" t="s">
        <v>57</v>
      </c>
      <c r="F477" s="59" t="s">
        <v>49</v>
      </c>
      <c r="G477" s="130"/>
      <c r="H477" s="78">
        <f t="shared" si="14"/>
        <v>0</v>
      </c>
    </row>
    <row r="478" spans="1:8" ht="12.75">
      <c r="A478" s="67"/>
      <c r="B478" s="75" t="s">
        <v>314</v>
      </c>
      <c r="C478" s="76" t="s">
        <v>110</v>
      </c>
      <c r="D478" s="59">
        <v>4</v>
      </c>
      <c r="E478" s="80" t="s">
        <v>57</v>
      </c>
      <c r="F478" s="59" t="s">
        <v>49</v>
      </c>
      <c r="G478" s="130"/>
      <c r="H478" s="78">
        <f t="shared" si="14"/>
        <v>0</v>
      </c>
    </row>
    <row r="479" spans="1:8" ht="12.75">
      <c r="A479" s="67"/>
      <c r="B479" s="75" t="s">
        <v>98</v>
      </c>
      <c r="C479" s="76" t="s">
        <v>111</v>
      </c>
      <c r="D479" s="59"/>
      <c r="E479" s="77"/>
      <c r="F479" s="59"/>
      <c r="G479" s="59"/>
      <c r="H479" s="78"/>
    </row>
    <row r="480" spans="1:8" ht="12.75">
      <c r="A480" s="67"/>
      <c r="B480" s="75" t="s">
        <v>300</v>
      </c>
      <c r="C480" s="79" t="s">
        <v>210</v>
      </c>
      <c r="D480" s="59">
        <v>1</v>
      </c>
      <c r="E480" s="80" t="s">
        <v>37</v>
      </c>
      <c r="F480" s="59" t="s">
        <v>49</v>
      </c>
      <c r="G480" s="130"/>
      <c r="H480" s="78">
        <f>SUM(F480,G480)*D480</f>
        <v>0</v>
      </c>
    </row>
    <row r="481" spans="1:8" ht="12.75">
      <c r="A481" s="67"/>
      <c r="B481" s="75" t="s">
        <v>153</v>
      </c>
      <c r="C481" s="79" t="s">
        <v>62</v>
      </c>
      <c r="D481" s="59">
        <v>24</v>
      </c>
      <c r="E481" s="80" t="s">
        <v>63</v>
      </c>
      <c r="F481" s="130"/>
      <c r="G481" s="130"/>
      <c r="H481" s="78">
        <f>SUM(F481,G481)*D481</f>
        <v>0</v>
      </c>
    </row>
    <row r="482" spans="1:8" ht="12.75">
      <c r="A482" s="67"/>
      <c r="B482" s="75" t="s">
        <v>155</v>
      </c>
      <c r="C482" s="79" t="s">
        <v>112</v>
      </c>
      <c r="D482" s="59">
        <v>1</v>
      </c>
      <c r="E482" s="70" t="s">
        <v>57</v>
      </c>
      <c r="F482" s="130"/>
      <c r="G482" s="130"/>
      <c r="H482" s="78">
        <f>SUM(F482,G482)*D482</f>
        <v>0</v>
      </c>
    </row>
    <row r="483" spans="1:8" ht="12.75">
      <c r="A483" s="67"/>
      <c r="B483" s="75" t="s">
        <v>157</v>
      </c>
      <c r="C483" s="79" t="s">
        <v>113</v>
      </c>
      <c r="D483" s="59">
        <v>1</v>
      </c>
      <c r="E483" s="70" t="s">
        <v>57</v>
      </c>
      <c r="F483" s="130"/>
      <c r="G483" s="130"/>
      <c r="H483" s="78">
        <f>SUM(F483,G483)*D483</f>
        <v>0</v>
      </c>
    </row>
    <row r="484" spans="1:8" ht="12.75">
      <c r="A484" s="67"/>
      <c r="B484" s="72">
        <v>2</v>
      </c>
      <c r="C484" s="82" t="s">
        <v>114</v>
      </c>
      <c r="D484" s="73"/>
      <c r="E484" s="74"/>
      <c r="F484" s="73"/>
      <c r="G484" s="73"/>
      <c r="H484" s="71"/>
    </row>
    <row r="485" spans="1:8" ht="25.5">
      <c r="A485" s="67"/>
      <c r="B485" s="75" t="s">
        <v>32</v>
      </c>
      <c r="C485" s="76" t="s">
        <v>211</v>
      </c>
      <c r="D485" s="81">
        <v>5</v>
      </c>
      <c r="E485" s="80" t="s">
        <v>48</v>
      </c>
      <c r="F485" s="130"/>
      <c r="G485" s="130"/>
      <c r="H485" s="78">
        <f>SUM(F485,G485)*D485</f>
        <v>0</v>
      </c>
    </row>
    <row r="486" spans="1:8" ht="12.75">
      <c r="A486" s="67"/>
      <c r="B486" s="72">
        <v>3</v>
      </c>
      <c r="C486" s="82" t="s">
        <v>212</v>
      </c>
      <c r="D486" s="73"/>
      <c r="E486" s="74"/>
      <c r="F486" s="73"/>
      <c r="G486" s="73"/>
      <c r="H486" s="117"/>
    </row>
    <row r="487" spans="1:8" ht="12.75">
      <c r="A487" s="67"/>
      <c r="B487" s="75" t="s">
        <v>64</v>
      </c>
      <c r="C487" s="79" t="s">
        <v>213</v>
      </c>
      <c r="D487" s="59"/>
      <c r="E487" s="70"/>
      <c r="F487" s="59"/>
      <c r="G487" s="59"/>
      <c r="H487" s="118"/>
    </row>
    <row r="488" spans="1:8" ht="12.75">
      <c r="A488" s="67"/>
      <c r="B488" s="75" t="s">
        <v>67</v>
      </c>
      <c r="C488" s="76" t="s">
        <v>214</v>
      </c>
      <c r="D488" s="59">
        <v>2.5</v>
      </c>
      <c r="E488" s="70" t="s">
        <v>48</v>
      </c>
      <c r="F488" s="130"/>
      <c r="G488" s="130"/>
      <c r="H488" s="118">
        <f>SUM(F488,G488)*D488</f>
        <v>0</v>
      </c>
    </row>
    <row r="489" spans="1:8" ht="12.75">
      <c r="A489" s="67"/>
      <c r="B489" s="68">
        <v>4</v>
      </c>
      <c r="C489" s="69" t="s">
        <v>29</v>
      </c>
      <c r="D489" s="73"/>
      <c r="E489" s="74"/>
      <c r="F489" s="73"/>
      <c r="G489" s="73"/>
      <c r="H489" s="71"/>
    </row>
    <row r="490" spans="1:8" ht="12.75">
      <c r="A490" s="67"/>
      <c r="B490" s="75" t="s">
        <v>72</v>
      </c>
      <c r="C490" s="79" t="s">
        <v>65</v>
      </c>
      <c r="D490" s="59"/>
      <c r="E490" s="70" t="s">
        <v>66</v>
      </c>
      <c r="F490" s="59"/>
      <c r="G490" s="59"/>
      <c r="H490" s="78"/>
    </row>
    <row r="491" spans="1:8" ht="12.75">
      <c r="A491" s="67"/>
      <c r="B491" s="75" t="s">
        <v>178</v>
      </c>
      <c r="C491" s="79" t="s">
        <v>116</v>
      </c>
      <c r="D491" s="81">
        <v>10</v>
      </c>
      <c r="E491" s="80" t="s">
        <v>48</v>
      </c>
      <c r="F491" s="130"/>
      <c r="G491" s="130"/>
      <c r="H491" s="78">
        <f aca="true" t="shared" si="15" ref="H491:H496">SUM(F491,G491)*D491</f>
        <v>0</v>
      </c>
    </row>
    <row r="492" spans="1:8" ht="12.75">
      <c r="A492" s="67"/>
      <c r="B492" s="75" t="s">
        <v>180</v>
      </c>
      <c r="C492" s="79" t="s">
        <v>118</v>
      </c>
      <c r="D492" s="81">
        <v>5</v>
      </c>
      <c r="E492" s="80" t="s">
        <v>48</v>
      </c>
      <c r="F492" s="130"/>
      <c r="G492" s="130"/>
      <c r="H492" s="78">
        <f t="shared" si="15"/>
        <v>0</v>
      </c>
    </row>
    <row r="493" spans="1:8" ht="12.75">
      <c r="A493" s="67"/>
      <c r="B493" s="75" t="s">
        <v>181</v>
      </c>
      <c r="C493" s="84" t="s">
        <v>68</v>
      </c>
      <c r="D493" s="81">
        <v>8</v>
      </c>
      <c r="E493" s="80" t="s">
        <v>37</v>
      </c>
      <c r="F493" s="130"/>
      <c r="G493" s="130"/>
      <c r="H493" s="78">
        <f t="shared" si="15"/>
        <v>0</v>
      </c>
    </row>
    <row r="494" spans="1:8" ht="12.75">
      <c r="A494" s="67"/>
      <c r="B494" s="75" t="s">
        <v>183</v>
      </c>
      <c r="C494" s="85" t="s">
        <v>251</v>
      </c>
      <c r="D494" s="59">
        <v>33</v>
      </c>
      <c r="E494" s="70" t="s">
        <v>37</v>
      </c>
      <c r="F494" s="130"/>
      <c r="G494" s="130"/>
      <c r="H494" s="78">
        <f t="shared" si="15"/>
        <v>0</v>
      </c>
    </row>
    <row r="495" spans="1:8" ht="12.75">
      <c r="A495" s="67"/>
      <c r="B495" s="75" t="s">
        <v>184</v>
      </c>
      <c r="C495" s="85" t="s">
        <v>262</v>
      </c>
      <c r="D495" s="59">
        <v>44</v>
      </c>
      <c r="E495" s="70" t="s">
        <v>37</v>
      </c>
      <c r="F495" s="130"/>
      <c r="G495" s="130"/>
      <c r="H495" s="78">
        <f t="shared" si="15"/>
        <v>0</v>
      </c>
    </row>
    <row r="496" spans="1:8" ht="12.75">
      <c r="A496" s="67"/>
      <c r="B496" s="75" t="s">
        <v>74</v>
      </c>
      <c r="C496" s="79" t="s">
        <v>96</v>
      </c>
      <c r="D496" s="81">
        <v>1.2</v>
      </c>
      <c r="E496" s="80" t="s">
        <v>94</v>
      </c>
      <c r="F496" s="130"/>
      <c r="G496" s="130"/>
      <c r="H496" s="78">
        <f t="shared" si="15"/>
        <v>0</v>
      </c>
    </row>
    <row r="497" spans="1:8" ht="12.75">
      <c r="A497" s="67"/>
      <c r="B497" s="68">
        <v>5</v>
      </c>
      <c r="C497" s="82" t="s">
        <v>71</v>
      </c>
      <c r="D497" s="73"/>
      <c r="E497" s="74"/>
      <c r="F497" s="73"/>
      <c r="G497" s="73"/>
      <c r="H497" s="71"/>
    </row>
    <row r="498" spans="1:8" ht="12.75">
      <c r="A498" s="67"/>
      <c r="B498" s="75" t="s">
        <v>79</v>
      </c>
      <c r="C498" s="79" t="s">
        <v>73</v>
      </c>
      <c r="D498" s="81">
        <v>3</v>
      </c>
      <c r="E498" s="80" t="s">
        <v>48</v>
      </c>
      <c r="F498" s="130"/>
      <c r="G498" s="130"/>
      <c r="H498" s="78">
        <f>SUM(G498,F498)*D498</f>
        <v>0</v>
      </c>
    </row>
    <row r="499" spans="1:8" ht="12.75">
      <c r="A499" s="67"/>
      <c r="B499" s="75" t="s">
        <v>122</v>
      </c>
      <c r="C499" s="79" t="s">
        <v>75</v>
      </c>
      <c r="D499" s="81">
        <v>3</v>
      </c>
      <c r="E499" s="80" t="s">
        <v>48</v>
      </c>
      <c r="F499" s="130"/>
      <c r="G499" s="130"/>
      <c r="H499" s="78">
        <f>SUM(G499,F499)*D499</f>
        <v>0</v>
      </c>
    </row>
    <row r="500" spans="1:8" ht="12.75">
      <c r="A500" s="67"/>
      <c r="B500" s="75" t="s">
        <v>123</v>
      </c>
      <c r="C500" s="79" t="s">
        <v>77</v>
      </c>
      <c r="D500" s="81">
        <v>3</v>
      </c>
      <c r="E500" s="80" t="s">
        <v>48</v>
      </c>
      <c r="F500" s="130"/>
      <c r="G500" s="130"/>
      <c r="H500" s="78">
        <f>SUM(G500,F500)*D500</f>
        <v>0</v>
      </c>
    </row>
    <row r="501" spans="1:8" ht="12.75">
      <c r="A501" s="67"/>
      <c r="B501" s="75" t="s">
        <v>252</v>
      </c>
      <c r="C501" s="79" t="s">
        <v>127</v>
      </c>
      <c r="D501" s="81">
        <v>10.5</v>
      </c>
      <c r="E501" s="80" t="s">
        <v>48</v>
      </c>
      <c r="F501" s="130"/>
      <c r="G501" s="130"/>
      <c r="H501" s="78">
        <f>SUM(F501,G501)*D501</f>
        <v>0</v>
      </c>
    </row>
    <row r="502" spans="1:8" ht="12.75">
      <c r="A502" s="67"/>
      <c r="B502" s="68">
        <v>6</v>
      </c>
      <c r="C502" s="69" t="s">
        <v>78</v>
      </c>
      <c r="D502" s="73"/>
      <c r="E502" s="74"/>
      <c r="F502" s="73"/>
      <c r="G502" s="73"/>
      <c r="H502" s="71"/>
    </row>
    <row r="503" spans="1:8" ht="12.75">
      <c r="A503" s="67"/>
      <c r="B503" s="86" t="s">
        <v>83</v>
      </c>
      <c r="C503" s="79" t="s">
        <v>128</v>
      </c>
      <c r="D503" s="59"/>
      <c r="E503" s="70"/>
      <c r="F503" s="59"/>
      <c r="G503" s="59"/>
      <c r="H503" s="78"/>
    </row>
    <row r="504" spans="1:8" ht="12.75">
      <c r="A504" s="67"/>
      <c r="B504" s="86" t="s">
        <v>85</v>
      </c>
      <c r="C504" s="79" t="s">
        <v>130</v>
      </c>
      <c r="D504" s="81">
        <v>1</v>
      </c>
      <c r="E504" s="80" t="s">
        <v>37</v>
      </c>
      <c r="F504" s="130"/>
      <c r="G504" s="130"/>
      <c r="H504" s="78">
        <f>SUM(F504,G504)*D504</f>
        <v>0</v>
      </c>
    </row>
    <row r="505" spans="1:8" ht="12.75">
      <c r="A505" s="67"/>
      <c r="B505" s="72">
        <v>7</v>
      </c>
      <c r="C505" s="69" t="s">
        <v>82</v>
      </c>
      <c r="D505" s="73"/>
      <c r="E505" s="74"/>
      <c r="F505" s="73"/>
      <c r="G505" s="73"/>
      <c r="H505" s="71"/>
    </row>
    <row r="506" spans="1:8" ht="12.75">
      <c r="A506" s="67"/>
      <c r="B506" s="75" t="s">
        <v>89</v>
      </c>
      <c r="C506" s="79" t="s">
        <v>131</v>
      </c>
      <c r="D506" s="59"/>
      <c r="E506" s="70"/>
      <c r="F506" s="59"/>
      <c r="G506" s="59"/>
      <c r="H506" s="78"/>
    </row>
    <row r="507" spans="1:8" ht="12.75">
      <c r="A507" s="67"/>
      <c r="B507" s="86" t="s">
        <v>129</v>
      </c>
      <c r="C507" s="79" t="s">
        <v>133</v>
      </c>
      <c r="D507" s="59">
        <v>1</v>
      </c>
      <c r="E507" s="80" t="s">
        <v>37</v>
      </c>
      <c r="F507" s="130"/>
      <c r="G507" s="130"/>
      <c r="H507" s="78">
        <f>SUM(F507,G507)*D507</f>
        <v>0</v>
      </c>
    </row>
    <row r="508" spans="1:8" ht="12.75">
      <c r="A508" s="67"/>
      <c r="B508" s="72">
        <v>8</v>
      </c>
      <c r="C508" s="82" t="s">
        <v>90</v>
      </c>
      <c r="D508" s="73"/>
      <c r="E508" s="74"/>
      <c r="F508" s="73"/>
      <c r="G508" s="73"/>
      <c r="H508" s="71"/>
    </row>
    <row r="509" spans="1:8" ht="12.75">
      <c r="A509" s="67"/>
      <c r="B509" s="75" t="s">
        <v>91</v>
      </c>
      <c r="C509" s="76" t="s">
        <v>135</v>
      </c>
      <c r="D509" s="81">
        <v>20</v>
      </c>
      <c r="E509" s="80" t="s">
        <v>48</v>
      </c>
      <c r="F509" s="131"/>
      <c r="G509" s="131"/>
      <c r="H509" s="78">
        <f>SUM(F509,G509)*D509</f>
        <v>0</v>
      </c>
    </row>
    <row r="510" spans="1:8" ht="12.75">
      <c r="A510" s="67"/>
      <c r="B510" s="75" t="s">
        <v>255</v>
      </c>
      <c r="C510" s="76" t="s">
        <v>187</v>
      </c>
      <c r="D510" s="81">
        <v>20</v>
      </c>
      <c r="E510" s="80" t="s">
        <v>48</v>
      </c>
      <c r="F510" s="131"/>
      <c r="G510" s="131"/>
      <c r="H510" s="78">
        <f>SUM(F510,G510)*D510</f>
        <v>0</v>
      </c>
    </row>
    <row r="511" spans="1:8" ht="12.75">
      <c r="A511" s="67"/>
      <c r="B511" s="75" t="s">
        <v>256</v>
      </c>
      <c r="C511" s="76" t="s">
        <v>216</v>
      </c>
      <c r="D511" s="81">
        <v>10</v>
      </c>
      <c r="E511" s="80" t="s">
        <v>48</v>
      </c>
      <c r="F511" s="131"/>
      <c r="G511" s="131"/>
      <c r="H511" s="78">
        <f>SUM(F511,G511)*D511</f>
        <v>0</v>
      </c>
    </row>
    <row r="512" spans="1:8" ht="12.75">
      <c r="A512" s="67"/>
      <c r="B512" s="75" t="s">
        <v>315</v>
      </c>
      <c r="C512" s="76" t="s">
        <v>136</v>
      </c>
      <c r="D512" s="81">
        <v>10</v>
      </c>
      <c r="E512" s="80" t="s">
        <v>48</v>
      </c>
      <c r="F512" s="131"/>
      <c r="G512" s="131"/>
      <c r="H512" s="78">
        <f>SUM(F512,G512)*D512</f>
        <v>0</v>
      </c>
    </row>
    <row r="513" spans="1:8" ht="12.75">
      <c r="A513" s="67"/>
      <c r="B513" s="75" t="s">
        <v>316</v>
      </c>
      <c r="C513" s="76" t="s">
        <v>137</v>
      </c>
      <c r="D513" s="81">
        <v>7</v>
      </c>
      <c r="E513" s="80" t="s">
        <v>48</v>
      </c>
      <c r="F513" s="131"/>
      <c r="G513" s="131"/>
      <c r="H513" s="78">
        <f>SUM(F513,G513)*D513</f>
        <v>0</v>
      </c>
    </row>
    <row r="514" spans="1:8" ht="12.75">
      <c r="A514" s="67"/>
      <c r="B514" s="75"/>
      <c r="C514" s="82" t="s">
        <v>35</v>
      </c>
      <c r="D514" s="59"/>
      <c r="E514" s="70"/>
      <c r="F514" s="59"/>
      <c r="G514" s="59"/>
      <c r="H514" s="71">
        <f>SUM(H463:H513)</f>
        <v>0</v>
      </c>
    </row>
    <row r="515" spans="1:8" ht="12.75">
      <c r="A515" s="67"/>
      <c r="B515" s="87" t="s">
        <v>51</v>
      </c>
      <c r="C515" s="89" t="s">
        <v>39</v>
      </c>
      <c r="D515" s="59"/>
      <c r="E515" s="70"/>
      <c r="F515" s="90"/>
      <c r="G515" s="90"/>
      <c r="H515" s="91"/>
    </row>
    <row r="516" spans="1:8" ht="12.75">
      <c r="A516" s="67"/>
      <c r="B516" s="87">
        <v>1</v>
      </c>
      <c r="C516" s="89" t="s">
        <v>52</v>
      </c>
      <c r="D516" s="73"/>
      <c r="E516" s="74"/>
      <c r="F516" s="92"/>
      <c r="G516" s="92"/>
      <c r="H516" s="93"/>
    </row>
    <row r="517" spans="1:8" ht="25.5">
      <c r="A517" s="67"/>
      <c r="B517" s="86" t="s">
        <v>30</v>
      </c>
      <c r="C517" s="94" t="s">
        <v>53</v>
      </c>
      <c r="D517" s="81">
        <v>2</v>
      </c>
      <c r="E517" s="70" t="s">
        <v>48</v>
      </c>
      <c r="F517" s="29"/>
      <c r="G517" s="29"/>
      <c r="H517" s="78">
        <f>SUM(F517,G517)*D517</f>
        <v>0</v>
      </c>
    </row>
    <row r="518" spans="1:8" ht="25.5">
      <c r="A518" s="67"/>
      <c r="B518" s="86" t="s">
        <v>36</v>
      </c>
      <c r="C518" s="94" t="s">
        <v>138</v>
      </c>
      <c r="D518" s="81">
        <v>13</v>
      </c>
      <c r="E518" s="70" t="s">
        <v>48</v>
      </c>
      <c r="F518" s="90" t="s">
        <v>87</v>
      </c>
      <c r="G518" s="29"/>
      <c r="H518" s="78">
        <f>SUM(F518,G518)*D518</f>
        <v>0</v>
      </c>
    </row>
    <row r="519" spans="1:8" ht="12.75">
      <c r="A519" s="67"/>
      <c r="B519" s="86" t="s">
        <v>98</v>
      </c>
      <c r="C519" s="94" t="s">
        <v>217</v>
      </c>
      <c r="D519" s="81">
        <v>1</v>
      </c>
      <c r="E519" s="70" t="s">
        <v>37</v>
      </c>
      <c r="F519" s="29"/>
      <c r="G519" s="29"/>
      <c r="H519" s="78">
        <f>SUM(F519,G519)*D519</f>
        <v>0</v>
      </c>
    </row>
    <row r="520" spans="1:8" ht="12.75">
      <c r="A520" s="67"/>
      <c r="B520" s="72">
        <v>2</v>
      </c>
      <c r="C520" s="69" t="s">
        <v>40</v>
      </c>
      <c r="D520" s="73"/>
      <c r="E520" s="74"/>
      <c r="F520" s="73"/>
      <c r="G520" s="73"/>
      <c r="H520" s="71"/>
    </row>
    <row r="521" spans="1:8" ht="12.75">
      <c r="A521" s="67"/>
      <c r="B521" s="75" t="s">
        <v>32</v>
      </c>
      <c r="C521" s="79" t="s">
        <v>41</v>
      </c>
      <c r="D521" s="59">
        <v>1</v>
      </c>
      <c r="E521" s="80" t="s">
        <v>37</v>
      </c>
      <c r="F521" s="130"/>
      <c r="G521" s="130"/>
      <c r="H521" s="78">
        <f>SUM(F521,G521)*D521</f>
        <v>0</v>
      </c>
    </row>
    <row r="522" spans="1:8" ht="12.75">
      <c r="A522" s="67"/>
      <c r="B522" s="72">
        <v>3</v>
      </c>
      <c r="C522" s="69" t="s">
        <v>139</v>
      </c>
      <c r="D522" s="73"/>
      <c r="E522" s="74"/>
      <c r="F522" s="73"/>
      <c r="G522" s="73"/>
      <c r="H522" s="71"/>
    </row>
    <row r="523" spans="1:8" ht="12.75">
      <c r="A523" s="67"/>
      <c r="B523" s="75" t="s">
        <v>64</v>
      </c>
      <c r="C523" s="84" t="s">
        <v>140</v>
      </c>
      <c r="D523" s="59">
        <v>1</v>
      </c>
      <c r="E523" s="80" t="s">
        <v>37</v>
      </c>
      <c r="F523" s="130"/>
      <c r="G523" s="130"/>
      <c r="H523" s="78">
        <f aca="true" t="shared" si="16" ref="H523:H528">SUM(F523,G523)*D523</f>
        <v>0</v>
      </c>
    </row>
    <row r="524" spans="1:8" ht="12.75">
      <c r="A524" s="67"/>
      <c r="B524" s="75" t="s">
        <v>141</v>
      </c>
      <c r="C524" s="84" t="s">
        <v>142</v>
      </c>
      <c r="D524" s="59">
        <v>2</v>
      </c>
      <c r="E524" s="80" t="s">
        <v>37</v>
      </c>
      <c r="F524" s="130"/>
      <c r="G524" s="130"/>
      <c r="H524" s="78">
        <f t="shared" si="16"/>
        <v>0</v>
      </c>
    </row>
    <row r="525" spans="1:8" ht="12.75">
      <c r="A525" s="67"/>
      <c r="B525" s="75" t="s">
        <v>143</v>
      </c>
      <c r="C525" s="84" t="s">
        <v>144</v>
      </c>
      <c r="D525" s="59">
        <v>1</v>
      </c>
      <c r="E525" s="80" t="s">
        <v>37</v>
      </c>
      <c r="F525" s="130"/>
      <c r="G525" s="130"/>
      <c r="H525" s="78">
        <f t="shared" si="16"/>
        <v>0</v>
      </c>
    </row>
    <row r="526" spans="1:8" ht="12.75">
      <c r="A526" s="67"/>
      <c r="B526" s="75" t="s">
        <v>145</v>
      </c>
      <c r="C526" s="84" t="s">
        <v>146</v>
      </c>
      <c r="D526" s="59">
        <v>2</v>
      </c>
      <c r="E526" s="80" t="s">
        <v>37</v>
      </c>
      <c r="F526" s="130"/>
      <c r="G526" s="130"/>
      <c r="H526" s="78">
        <f t="shared" si="16"/>
        <v>0</v>
      </c>
    </row>
    <row r="527" spans="1:8" ht="12.75">
      <c r="A527" s="67"/>
      <c r="B527" s="75" t="s">
        <v>204</v>
      </c>
      <c r="C527" s="84" t="s">
        <v>218</v>
      </c>
      <c r="D527" s="59">
        <v>1</v>
      </c>
      <c r="E527" s="80" t="s">
        <v>37</v>
      </c>
      <c r="F527" s="130"/>
      <c r="G527" s="130"/>
      <c r="H527" s="78">
        <f t="shared" si="16"/>
        <v>0</v>
      </c>
    </row>
    <row r="528" spans="1:8" ht="12.75">
      <c r="A528" s="67"/>
      <c r="B528" s="75" t="s">
        <v>219</v>
      </c>
      <c r="C528" s="84" t="s">
        <v>220</v>
      </c>
      <c r="D528" s="59">
        <v>1</v>
      </c>
      <c r="E528" s="80" t="s">
        <v>37</v>
      </c>
      <c r="F528" s="130"/>
      <c r="G528" s="59" t="s">
        <v>87</v>
      </c>
      <c r="H528" s="78">
        <f t="shared" si="16"/>
        <v>0</v>
      </c>
    </row>
    <row r="529" spans="1:8" ht="12.75">
      <c r="A529" s="67"/>
      <c r="B529" s="68">
        <v>4</v>
      </c>
      <c r="C529" s="69" t="s">
        <v>31</v>
      </c>
      <c r="D529" s="73"/>
      <c r="E529" s="74"/>
      <c r="F529" s="73"/>
      <c r="G529" s="73"/>
      <c r="H529" s="71"/>
    </row>
    <row r="530" spans="1:8" ht="12.75">
      <c r="A530" s="67"/>
      <c r="B530" s="95" t="s">
        <v>72</v>
      </c>
      <c r="C530" s="76" t="s">
        <v>54</v>
      </c>
      <c r="D530" s="59">
        <v>150</v>
      </c>
      <c r="E530" s="70" t="s">
        <v>48</v>
      </c>
      <c r="F530" s="130"/>
      <c r="G530" s="130"/>
      <c r="H530" s="78">
        <f>SUM(F530,G530)*D530</f>
        <v>0</v>
      </c>
    </row>
    <row r="531" spans="1:8" ht="12.75">
      <c r="A531" s="67"/>
      <c r="B531" s="95" t="s">
        <v>74</v>
      </c>
      <c r="C531" s="76" t="s">
        <v>55</v>
      </c>
      <c r="D531" s="59">
        <v>150</v>
      </c>
      <c r="E531" s="70" t="s">
        <v>48</v>
      </c>
      <c r="F531" s="130"/>
      <c r="G531" s="130"/>
      <c r="H531" s="78">
        <f>SUM(F531,G531)*D531</f>
        <v>0</v>
      </c>
    </row>
    <row r="532" spans="1:8" ht="12.75">
      <c r="A532" s="67"/>
      <c r="B532" s="96"/>
      <c r="C532" s="97" t="s">
        <v>42</v>
      </c>
      <c r="D532" s="59"/>
      <c r="E532" s="70"/>
      <c r="F532" s="90"/>
      <c r="G532" s="90"/>
      <c r="H532" s="93">
        <f>SUM(H517:H531)</f>
        <v>0</v>
      </c>
    </row>
    <row r="533" spans="1:8" ht="12.75">
      <c r="A533" s="67"/>
      <c r="B533" s="72" t="s">
        <v>221</v>
      </c>
      <c r="C533" s="82" t="s">
        <v>148</v>
      </c>
      <c r="D533" s="98"/>
      <c r="E533" s="74"/>
      <c r="F533" s="73"/>
      <c r="G533" s="73"/>
      <c r="H533" s="71"/>
    </row>
    <row r="534" spans="1:8" ht="12.75">
      <c r="A534" s="67"/>
      <c r="B534" s="72">
        <v>1</v>
      </c>
      <c r="C534" s="82" t="s">
        <v>149</v>
      </c>
      <c r="D534" s="98"/>
      <c r="E534" s="74"/>
      <c r="F534" s="73"/>
      <c r="G534" s="73"/>
      <c r="H534" s="71"/>
    </row>
    <row r="535" spans="1:8" ht="12.75">
      <c r="A535" s="67"/>
      <c r="B535" s="75" t="s">
        <v>30</v>
      </c>
      <c r="C535" s="84" t="s">
        <v>150</v>
      </c>
      <c r="D535" s="81">
        <v>1</v>
      </c>
      <c r="E535" s="80" t="s">
        <v>37</v>
      </c>
      <c r="F535" s="130"/>
      <c r="G535" s="130"/>
      <c r="H535" s="78">
        <f aca="true" t="shared" si="17" ref="H535:H540">SUM(F535,G535)*D535</f>
        <v>0</v>
      </c>
    </row>
    <row r="536" spans="1:8" ht="12.75">
      <c r="A536" s="67"/>
      <c r="B536" s="75" t="s">
        <v>36</v>
      </c>
      <c r="C536" s="84" t="s">
        <v>151</v>
      </c>
      <c r="D536" s="81">
        <v>1</v>
      </c>
      <c r="E536" s="80" t="s">
        <v>37</v>
      </c>
      <c r="F536" s="130"/>
      <c r="G536" s="130"/>
      <c r="H536" s="78">
        <f t="shared" si="17"/>
        <v>0</v>
      </c>
    </row>
    <row r="537" spans="1:8" ht="12.75">
      <c r="A537" s="67"/>
      <c r="B537" s="75" t="s">
        <v>98</v>
      </c>
      <c r="C537" s="84" t="s">
        <v>152</v>
      </c>
      <c r="D537" s="81">
        <v>1</v>
      </c>
      <c r="E537" s="80" t="s">
        <v>37</v>
      </c>
      <c r="F537" s="130"/>
      <c r="G537" s="130"/>
      <c r="H537" s="78">
        <f t="shared" si="17"/>
        <v>0</v>
      </c>
    </row>
    <row r="538" spans="1:8" ht="12.75">
      <c r="A538" s="67"/>
      <c r="B538" s="75" t="s">
        <v>153</v>
      </c>
      <c r="C538" s="84" t="s">
        <v>154</v>
      </c>
      <c r="D538" s="81">
        <v>1</v>
      </c>
      <c r="E538" s="80" t="s">
        <v>37</v>
      </c>
      <c r="F538" s="130"/>
      <c r="G538" s="130"/>
      <c r="H538" s="78">
        <f t="shared" si="17"/>
        <v>0</v>
      </c>
    </row>
    <row r="539" spans="1:8" ht="12.75">
      <c r="A539" s="67"/>
      <c r="B539" s="75" t="s">
        <v>155</v>
      </c>
      <c r="C539" s="84" t="s">
        <v>156</v>
      </c>
      <c r="D539" s="81">
        <v>1</v>
      </c>
      <c r="E539" s="80" t="s">
        <v>37</v>
      </c>
      <c r="F539" s="130"/>
      <c r="G539" s="130"/>
      <c r="H539" s="78">
        <f t="shared" si="17"/>
        <v>0</v>
      </c>
    </row>
    <row r="540" spans="1:8" ht="12.75">
      <c r="A540" s="67"/>
      <c r="B540" s="75" t="s">
        <v>157</v>
      </c>
      <c r="C540" s="84" t="s">
        <v>158</v>
      </c>
      <c r="D540" s="81">
        <v>1</v>
      </c>
      <c r="E540" s="80" t="s">
        <v>37</v>
      </c>
      <c r="F540" s="130"/>
      <c r="G540" s="130"/>
      <c r="H540" s="78">
        <f t="shared" si="17"/>
        <v>0</v>
      </c>
    </row>
    <row r="541" spans="1:8" ht="12.75">
      <c r="A541" s="67"/>
      <c r="B541" s="72">
        <v>2</v>
      </c>
      <c r="C541" s="82" t="s">
        <v>159</v>
      </c>
      <c r="D541" s="73"/>
      <c r="E541" s="74"/>
      <c r="F541" s="73"/>
      <c r="G541" s="73"/>
      <c r="H541" s="71"/>
    </row>
    <row r="542" spans="1:8" ht="12.75">
      <c r="A542" s="67"/>
      <c r="B542" s="75" t="s">
        <v>32</v>
      </c>
      <c r="C542" s="84" t="s">
        <v>160</v>
      </c>
      <c r="D542" s="81">
        <v>1</v>
      </c>
      <c r="E542" s="80" t="s">
        <v>37</v>
      </c>
      <c r="F542" s="130"/>
      <c r="G542" s="130"/>
      <c r="H542" s="78">
        <f>SUM(F542,G542)*D542</f>
        <v>0</v>
      </c>
    </row>
    <row r="543" spans="1:8" ht="12.75">
      <c r="A543" s="67"/>
      <c r="B543" s="72">
        <v>3</v>
      </c>
      <c r="C543" s="82" t="s">
        <v>161</v>
      </c>
      <c r="D543" s="98"/>
      <c r="E543" s="88"/>
      <c r="F543" s="73"/>
      <c r="G543" s="73"/>
      <c r="H543" s="71"/>
    </row>
    <row r="544" spans="1:8" ht="12.75">
      <c r="A544" s="67"/>
      <c r="B544" s="75" t="s">
        <v>64</v>
      </c>
      <c r="C544" s="99" t="s">
        <v>162</v>
      </c>
      <c r="D544" s="81">
        <v>1</v>
      </c>
      <c r="E544" s="80" t="s">
        <v>57</v>
      </c>
      <c r="F544" s="29"/>
      <c r="G544" s="29"/>
      <c r="H544" s="78">
        <f>SUM(F544,G544)*D544</f>
        <v>0</v>
      </c>
    </row>
    <row r="545" spans="1:8" ht="12.75">
      <c r="A545" s="67"/>
      <c r="B545" s="72">
        <v>4</v>
      </c>
      <c r="C545" s="82" t="s">
        <v>163</v>
      </c>
      <c r="D545" s="98"/>
      <c r="E545" s="74"/>
      <c r="F545" s="73"/>
      <c r="G545" s="73"/>
      <c r="H545" s="71"/>
    </row>
    <row r="546" spans="1:8" ht="12.75">
      <c r="A546" s="67"/>
      <c r="B546" s="75" t="s">
        <v>72</v>
      </c>
      <c r="C546" s="99" t="s">
        <v>164</v>
      </c>
      <c r="D546" s="81">
        <v>1</v>
      </c>
      <c r="E546" s="80" t="s">
        <v>57</v>
      </c>
      <c r="F546" s="130"/>
      <c r="G546" s="130"/>
      <c r="H546" s="78">
        <f>SUM(F546,G546)*D546</f>
        <v>0</v>
      </c>
    </row>
    <row r="547" spans="1:8" ht="12.75">
      <c r="A547" s="67"/>
      <c r="B547" s="75"/>
      <c r="C547" s="100" t="s">
        <v>165</v>
      </c>
      <c r="D547" s="81"/>
      <c r="E547" s="80"/>
      <c r="F547" s="59"/>
      <c r="G547" s="59"/>
      <c r="H547" s="71">
        <f>SUM(H535:H546)</f>
        <v>0</v>
      </c>
    </row>
    <row r="548" spans="1:8" ht="12.75">
      <c r="A548" s="67"/>
      <c r="B548" s="101" t="s">
        <v>147</v>
      </c>
      <c r="C548" s="102" t="s">
        <v>167</v>
      </c>
      <c r="D548" s="103"/>
      <c r="E548" s="104"/>
      <c r="F548" s="105"/>
      <c r="G548" s="105"/>
      <c r="H548" s="106"/>
    </row>
    <row r="549" spans="1:8" ht="12.75">
      <c r="A549" s="67"/>
      <c r="B549" s="104">
        <v>1</v>
      </c>
      <c r="C549" s="102" t="s">
        <v>168</v>
      </c>
      <c r="D549" s="103"/>
      <c r="E549" s="104"/>
      <c r="F549" s="105"/>
      <c r="G549" s="105"/>
      <c r="H549" s="71"/>
    </row>
    <row r="550" spans="1:8" ht="12.75">
      <c r="A550" s="67"/>
      <c r="B550" s="107" t="s">
        <v>30</v>
      </c>
      <c r="C550" s="99" t="s">
        <v>169</v>
      </c>
      <c r="D550" s="81">
        <v>1</v>
      </c>
      <c r="E550" s="80" t="s">
        <v>57</v>
      </c>
      <c r="F550" s="29"/>
      <c r="G550" s="29"/>
      <c r="H550" s="78">
        <f>SUM(F550,G550)*D550</f>
        <v>0</v>
      </c>
    </row>
    <row r="551" spans="1:8" ht="12.75">
      <c r="A551" s="67"/>
      <c r="B551" s="107"/>
      <c r="C551" s="82" t="s">
        <v>170</v>
      </c>
      <c r="D551" s="103"/>
      <c r="E551" s="104"/>
      <c r="F551" s="105"/>
      <c r="G551" s="105"/>
      <c r="H551" s="106">
        <f>SUM(H549:H550)</f>
        <v>0</v>
      </c>
    </row>
    <row r="552" spans="1:8" ht="12.75">
      <c r="A552" s="67"/>
      <c r="B552" s="107"/>
      <c r="C552" s="112" t="s">
        <v>222</v>
      </c>
      <c r="D552" s="83"/>
      <c r="E552" s="110"/>
      <c r="F552" s="105">
        <f>SUMPRODUCT(F463:F551,D463:D551)</f>
        <v>0</v>
      </c>
      <c r="G552" s="105">
        <f>SUMPRODUCT(G463:G551,D463:D551)</f>
        <v>0</v>
      </c>
      <c r="H552" s="111">
        <f>F552+G552</f>
        <v>0</v>
      </c>
    </row>
    <row r="553" spans="1:8" ht="12.75">
      <c r="A553" s="61"/>
      <c r="B553" s="121"/>
      <c r="C553" s="122" t="s">
        <v>15</v>
      </c>
      <c r="D553" s="123"/>
      <c r="E553" s="123"/>
      <c r="F553" s="123">
        <f>F117+F207+F245+F258+F362+F451+F460+F552</f>
        <v>0</v>
      </c>
      <c r="G553" s="123">
        <f>G117+G207+G245+G258+G362+G451+G460+G552</f>
        <v>0</v>
      </c>
      <c r="H553" s="123">
        <f>H117+H207+H245+H258+H362+H451+H460+H552</f>
        <v>0</v>
      </c>
    </row>
    <row r="554" spans="1:14" s="1" customFormat="1" ht="12.75">
      <c r="A554" s="21"/>
      <c r="B554" s="22" t="s">
        <v>282</v>
      </c>
      <c r="C554" s="138" t="s">
        <v>14</v>
      </c>
      <c r="D554" s="139"/>
      <c r="E554" s="139"/>
      <c r="F554" s="139"/>
      <c r="G554" s="139"/>
      <c r="H554" s="140"/>
      <c r="I554" s="11"/>
      <c r="J554" s="7"/>
      <c r="K554" s="12"/>
      <c r="L554" s="7"/>
      <c r="M554" s="7"/>
      <c r="N554" s="8"/>
    </row>
    <row r="555" spans="1:14" s="9" customFormat="1" ht="25.5" customHeight="1">
      <c r="A555" s="23"/>
      <c r="B555" s="24">
        <v>1</v>
      </c>
      <c r="C555" s="133" t="s">
        <v>317</v>
      </c>
      <c r="D555" s="134"/>
      <c r="E555" s="134"/>
      <c r="F555" s="134"/>
      <c r="G555" s="134"/>
      <c r="H555" s="135"/>
      <c r="I555" s="4"/>
      <c r="J555" s="6"/>
      <c r="K555" s="5"/>
      <c r="L555" s="7"/>
      <c r="M555" s="7"/>
      <c r="N555" s="8"/>
    </row>
    <row r="556" spans="1:14" s="9" customFormat="1" ht="25.5" customHeight="1">
      <c r="A556" s="23"/>
      <c r="B556" s="24">
        <v>2</v>
      </c>
      <c r="C556" s="133" t="s">
        <v>318</v>
      </c>
      <c r="D556" s="134"/>
      <c r="E556" s="134"/>
      <c r="F556" s="134"/>
      <c r="G556" s="134"/>
      <c r="H556" s="135"/>
      <c r="I556" s="4"/>
      <c r="J556" s="6"/>
      <c r="K556" s="5"/>
      <c r="L556" s="7"/>
      <c r="M556" s="7"/>
      <c r="N556" s="8"/>
    </row>
    <row r="557" spans="1:14" s="9" customFormat="1" ht="12.75">
      <c r="A557" s="23"/>
      <c r="B557" s="24">
        <v>3</v>
      </c>
      <c r="C557" s="133" t="s">
        <v>319</v>
      </c>
      <c r="D557" s="134"/>
      <c r="E557" s="134"/>
      <c r="F557" s="134"/>
      <c r="G557" s="134"/>
      <c r="H557" s="135"/>
      <c r="I557" s="4"/>
      <c r="J557" s="6"/>
      <c r="K557" s="5"/>
      <c r="L557" s="7"/>
      <c r="M557" s="7"/>
      <c r="N557" s="8"/>
    </row>
    <row r="558" spans="1:14" s="9" customFormat="1" ht="25.5" customHeight="1">
      <c r="A558" s="23"/>
      <c r="B558" s="24">
        <v>4</v>
      </c>
      <c r="C558" s="133" t="s">
        <v>320</v>
      </c>
      <c r="D558" s="134"/>
      <c r="E558" s="134"/>
      <c r="F558" s="134"/>
      <c r="G558" s="134"/>
      <c r="H558" s="135"/>
      <c r="I558" s="4"/>
      <c r="J558" s="6"/>
      <c r="K558" s="5"/>
      <c r="L558" s="7"/>
      <c r="M558" s="7"/>
      <c r="N558" s="8"/>
    </row>
    <row r="559" spans="1:14" s="9" customFormat="1" ht="51" customHeight="1">
      <c r="A559" s="23"/>
      <c r="B559" s="24">
        <v>5</v>
      </c>
      <c r="C559" s="133" t="s">
        <v>321</v>
      </c>
      <c r="D559" s="134"/>
      <c r="E559" s="134"/>
      <c r="F559" s="134"/>
      <c r="G559" s="134"/>
      <c r="H559" s="135"/>
      <c r="I559" s="4"/>
      <c r="J559" s="6"/>
      <c r="K559" s="5"/>
      <c r="L559" s="7"/>
      <c r="M559" s="7"/>
      <c r="N559" s="8"/>
    </row>
    <row r="560" spans="1:9" s="14" customFormat="1" ht="51" customHeight="1">
      <c r="A560" s="23"/>
      <c r="B560" s="24">
        <v>6</v>
      </c>
      <c r="C560" s="133" t="s">
        <v>341</v>
      </c>
      <c r="D560" s="134"/>
      <c r="E560" s="134"/>
      <c r="F560" s="134"/>
      <c r="G560" s="134"/>
      <c r="H560" s="135"/>
      <c r="I560" s="20"/>
    </row>
    <row r="561" spans="1:8" ht="25.5" customHeight="1">
      <c r="A561" s="23"/>
      <c r="B561" s="24">
        <v>7</v>
      </c>
      <c r="C561" s="133" t="s">
        <v>322</v>
      </c>
      <c r="D561" s="134"/>
      <c r="E561" s="134"/>
      <c r="F561" s="134"/>
      <c r="G561" s="134"/>
      <c r="H561" s="135"/>
    </row>
    <row r="562" spans="1:8" ht="12.75">
      <c r="A562" s="23"/>
      <c r="B562" s="24">
        <v>8</v>
      </c>
      <c r="C562" s="133" t="s">
        <v>323</v>
      </c>
      <c r="D562" s="134"/>
      <c r="E562" s="134"/>
      <c r="F562" s="134"/>
      <c r="G562" s="134"/>
      <c r="H562" s="135"/>
    </row>
    <row r="563" spans="1:8" ht="12.75">
      <c r="A563" s="23"/>
      <c r="B563" s="24">
        <v>9</v>
      </c>
      <c r="C563" s="133" t="s">
        <v>324</v>
      </c>
      <c r="D563" s="134"/>
      <c r="E563" s="134"/>
      <c r="F563" s="134"/>
      <c r="G563" s="134"/>
      <c r="H563" s="135"/>
    </row>
    <row r="564" spans="1:8" ht="12.75">
      <c r="A564" s="23"/>
      <c r="B564" s="24">
        <v>10</v>
      </c>
      <c r="C564" s="133" t="s">
        <v>325</v>
      </c>
      <c r="D564" s="134"/>
      <c r="E564" s="134"/>
      <c r="F564" s="134"/>
      <c r="G564" s="134"/>
      <c r="H564" s="135"/>
    </row>
    <row r="565" spans="1:8" ht="12.75">
      <c r="A565" s="23"/>
      <c r="B565" s="24">
        <v>11</v>
      </c>
      <c r="C565" s="133" t="s">
        <v>326</v>
      </c>
      <c r="D565" s="134"/>
      <c r="E565" s="134"/>
      <c r="F565" s="134"/>
      <c r="G565" s="134"/>
      <c r="H565" s="135"/>
    </row>
    <row r="566" spans="1:8" ht="12.75">
      <c r="A566" s="23"/>
      <c r="B566" s="24">
        <v>12</v>
      </c>
      <c r="C566" s="133" t="s">
        <v>327</v>
      </c>
      <c r="D566" s="134"/>
      <c r="E566" s="134"/>
      <c r="F566" s="134"/>
      <c r="G566" s="134"/>
      <c r="H566" s="135"/>
    </row>
    <row r="567" spans="1:8" ht="12.75">
      <c r="A567" s="23"/>
      <c r="B567" s="24">
        <v>13</v>
      </c>
      <c r="C567" s="133" t="s">
        <v>328</v>
      </c>
      <c r="D567" s="134"/>
      <c r="E567" s="134"/>
      <c r="F567" s="134"/>
      <c r="G567" s="134"/>
      <c r="H567" s="135"/>
    </row>
    <row r="568" spans="1:8" ht="12.75">
      <c r="A568" s="23"/>
      <c r="B568" s="24">
        <v>14</v>
      </c>
      <c r="C568" s="133" t="s">
        <v>329</v>
      </c>
      <c r="D568" s="134"/>
      <c r="E568" s="134"/>
      <c r="F568" s="134"/>
      <c r="G568" s="134"/>
      <c r="H568" s="135"/>
    </row>
    <row r="569" spans="1:8" ht="12.75">
      <c r="A569" s="23"/>
      <c r="B569" s="24">
        <v>15</v>
      </c>
      <c r="C569" s="133" t="s">
        <v>330</v>
      </c>
      <c r="D569" s="134"/>
      <c r="E569" s="134"/>
      <c r="F569" s="134"/>
      <c r="G569" s="134"/>
      <c r="H569" s="135"/>
    </row>
    <row r="570" spans="1:8" ht="38.25" customHeight="1">
      <c r="A570" s="23"/>
      <c r="B570" s="24">
        <v>16</v>
      </c>
      <c r="C570" s="133" t="s">
        <v>331</v>
      </c>
      <c r="D570" s="134"/>
      <c r="E570" s="134"/>
      <c r="F570" s="134"/>
      <c r="G570" s="134"/>
      <c r="H570" s="135"/>
    </row>
    <row r="571" spans="1:8" ht="25.5" customHeight="1">
      <c r="A571" s="23"/>
      <c r="B571" s="24">
        <v>17</v>
      </c>
      <c r="C571" s="133" t="s">
        <v>332</v>
      </c>
      <c r="D571" s="134"/>
      <c r="E571" s="134"/>
      <c r="F571" s="134"/>
      <c r="G571" s="134"/>
      <c r="H571" s="135"/>
    </row>
    <row r="572" spans="1:8" ht="38.25" customHeight="1">
      <c r="A572" s="23"/>
      <c r="B572" s="24">
        <v>18</v>
      </c>
      <c r="C572" s="133" t="s">
        <v>333</v>
      </c>
      <c r="D572" s="134"/>
      <c r="E572" s="134"/>
      <c r="F572" s="134"/>
      <c r="G572" s="134"/>
      <c r="H572" s="135"/>
    </row>
    <row r="573" spans="1:8" ht="25.5" customHeight="1">
      <c r="A573" s="23"/>
      <c r="B573" s="24">
        <v>19</v>
      </c>
      <c r="C573" s="133" t="s">
        <v>334</v>
      </c>
      <c r="D573" s="134"/>
      <c r="E573" s="134"/>
      <c r="F573" s="134"/>
      <c r="G573" s="134"/>
      <c r="H573" s="135"/>
    </row>
    <row r="574" spans="1:8" ht="12.75">
      <c r="A574" s="23"/>
      <c r="B574" s="25" t="s">
        <v>283</v>
      </c>
      <c r="C574" s="160" t="s">
        <v>335</v>
      </c>
      <c r="D574" s="161"/>
      <c r="E574" s="161"/>
      <c r="F574" s="161"/>
      <c r="G574" s="161"/>
      <c r="H574" s="162"/>
    </row>
    <row r="575" spans="1:8" ht="12.75">
      <c r="A575" s="23"/>
      <c r="B575" s="26"/>
      <c r="C575" s="133" t="s">
        <v>336</v>
      </c>
      <c r="D575" s="134"/>
      <c r="E575" s="134"/>
      <c r="F575" s="134"/>
      <c r="G575" s="134"/>
      <c r="H575" s="135"/>
    </row>
    <row r="576" spans="1:8" ht="12.75">
      <c r="A576" s="23"/>
      <c r="B576" s="26">
        <v>1</v>
      </c>
      <c r="C576" s="133" t="s">
        <v>337</v>
      </c>
      <c r="D576" s="134"/>
      <c r="E576" s="134"/>
      <c r="F576" s="134"/>
      <c r="G576" s="134"/>
      <c r="H576" s="135"/>
    </row>
    <row r="577" spans="1:8" ht="12.75">
      <c r="A577" s="23"/>
      <c r="B577" s="26">
        <v>2</v>
      </c>
      <c r="C577" s="133" t="s">
        <v>338</v>
      </c>
      <c r="D577" s="134"/>
      <c r="E577" s="134"/>
      <c r="F577" s="134"/>
      <c r="G577" s="134"/>
      <c r="H577" s="135"/>
    </row>
    <row r="578" spans="1:8" ht="12.75">
      <c r="A578" s="23"/>
      <c r="B578" s="25" t="s">
        <v>284</v>
      </c>
      <c r="C578" s="145" t="s">
        <v>339</v>
      </c>
      <c r="D578" s="146"/>
      <c r="E578" s="146"/>
      <c r="F578" s="146"/>
      <c r="G578" s="146"/>
      <c r="H578" s="147"/>
    </row>
    <row r="579" spans="1:8" ht="25.5" customHeight="1">
      <c r="A579" s="27"/>
      <c r="B579" s="28">
        <v>1</v>
      </c>
      <c r="C579" s="148" t="s">
        <v>340</v>
      </c>
      <c r="D579" s="149"/>
      <c r="E579" s="149"/>
      <c r="F579" s="149"/>
      <c r="G579" s="149"/>
      <c r="H579" s="150"/>
    </row>
    <row r="580" spans="1:8" ht="12.75">
      <c r="A580" s="61"/>
      <c r="B580" s="121"/>
      <c r="C580" s="122" t="s">
        <v>15</v>
      </c>
      <c r="D580" s="123"/>
      <c r="E580" s="123"/>
      <c r="F580" s="123">
        <f>F117+F207+F245+F258+F362+F451+F460+F552</f>
        <v>0</v>
      </c>
      <c r="G580" s="123">
        <f>G117+G207+G245+G258+G362+G451+G460+G552</f>
        <v>0</v>
      </c>
      <c r="H580" s="123">
        <f>H117+H207+H245+H258+H362+H451+H460+H552</f>
        <v>0</v>
      </c>
    </row>
    <row r="581" spans="6:8" ht="12.75">
      <c r="F581" s="127"/>
      <c r="G581" s="127"/>
      <c r="H581" s="125"/>
    </row>
    <row r="582" spans="6:8" ht="12.75">
      <c r="F582" s="127"/>
      <c r="G582" s="127"/>
      <c r="H582" s="125"/>
    </row>
  </sheetData>
  <sheetProtection password="C690" sheet="1"/>
  <mergeCells count="45">
    <mergeCell ref="C579:H579"/>
    <mergeCell ref="G1:H1"/>
    <mergeCell ref="C2:H2"/>
    <mergeCell ref="F16:G16"/>
    <mergeCell ref="C4:H4"/>
    <mergeCell ref="C8:H8"/>
    <mergeCell ref="C9:H9"/>
    <mergeCell ref="C573:H573"/>
    <mergeCell ref="C574:H574"/>
    <mergeCell ref="C575:H575"/>
    <mergeCell ref="A4:B4"/>
    <mergeCell ref="A5:B5"/>
    <mergeCell ref="A6:B6"/>
    <mergeCell ref="A7:B7"/>
    <mergeCell ref="C577:H577"/>
    <mergeCell ref="C578:H578"/>
    <mergeCell ref="A10:B10"/>
    <mergeCell ref="A11:B11"/>
    <mergeCell ref="A8:B8"/>
    <mergeCell ref="C572:H572"/>
    <mergeCell ref="C576:H576"/>
    <mergeCell ref="C5:H5"/>
    <mergeCell ref="C6:H6"/>
    <mergeCell ref="C7:H7"/>
    <mergeCell ref="C10:H10"/>
    <mergeCell ref="C11:H11"/>
    <mergeCell ref="C571:H571"/>
    <mergeCell ref="C565:H565"/>
    <mergeCell ref="C566:H566"/>
    <mergeCell ref="C567:H567"/>
    <mergeCell ref="C570:H570"/>
    <mergeCell ref="A9:B9"/>
    <mergeCell ref="C560:H560"/>
    <mergeCell ref="C561:H561"/>
    <mergeCell ref="C562:H562"/>
    <mergeCell ref="C563:H563"/>
    <mergeCell ref="C564:H564"/>
    <mergeCell ref="C554:H554"/>
    <mergeCell ref="C555:H555"/>
    <mergeCell ref="C556:H556"/>
    <mergeCell ref="C557:H557"/>
    <mergeCell ref="C558:H558"/>
    <mergeCell ref="C559:H559"/>
    <mergeCell ref="C568:H568"/>
    <mergeCell ref="C569:H569"/>
  </mergeCells>
  <printOptions horizontalCentered="1"/>
  <pageMargins left="0.3" right="0.11811023622047245" top="0.72" bottom="0.59" header="0.14" footer="0.26"/>
  <pageSetup horizontalDpi="300" verticalDpi="300" orientation="landscape" paperSize="9" scale="95" r:id="rId1"/>
  <headerFooter alignWithMargins="0">
    <oddHeader>&amp;L&amp;"MS Sans Serif,Negrito"&amp;12BANCO DO ESTADO DO RIO GRANDE DO SUL S. A.
Unidade de Engenharia&amp;R&amp;"MS Sans Serif,Negrito"&amp;8FOLHA &amp;P/&amp;N
</oddHeader>
    <oddFooter>&amp;LENGENHARIA    EXEC.: DAIANE BASTOS                 CONF.:                     AUTORIZ.:                             FORNECEDOR:
&amp;R DATA: 19/06/2012
&amp;F</oddFooter>
  </headerFooter>
</worksheet>
</file>

<file path=xl/worksheets/sheet2.xml><?xml version="1.0" encoding="utf-8"?>
<worksheet xmlns="http://schemas.openxmlformats.org/spreadsheetml/2006/main" xmlns:r="http://schemas.openxmlformats.org/officeDocument/2006/relationships">
  <dimension ref="C2:C3"/>
  <sheetViews>
    <sheetView zoomScalePageLayoutView="0" workbookViewId="0" topLeftCell="A1">
      <selection activeCell="C16" sqref="C16"/>
    </sheetView>
  </sheetViews>
  <sheetFormatPr defaultColWidth="9.140625" defaultRowHeight="12.75"/>
  <cols>
    <col min="3" max="3" width="74.8515625" style="0" customWidth="1"/>
  </cols>
  <sheetData>
    <row r="2" ht="12.75">
      <c r="C2" t="s">
        <v>17</v>
      </c>
    </row>
    <row r="3" ht="114.75">
      <c r="C3" s="10" t="s">
        <v>16</v>
      </c>
    </row>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B17063</cp:lastModifiedBy>
  <cp:lastPrinted>2012-08-24T12:23:46Z</cp:lastPrinted>
  <dcterms:created xsi:type="dcterms:W3CDTF">2000-05-25T11:19:14Z</dcterms:created>
  <dcterms:modified xsi:type="dcterms:W3CDTF">2012-08-27T13:05:29Z</dcterms:modified>
  <cp:category/>
  <cp:version/>
  <cp:contentType/>
  <cp:contentStatus/>
</cp:coreProperties>
</file>